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630"/>
  </bookViews>
  <sheets>
    <sheet name="ОВЗ" sheetId="8" r:id="rId1"/>
  </sheets>
  <definedNames>
    <definedName name="_xlnm.Print_Area" localSheetId="0">ОВЗ!$A$1:$P$321</definedName>
  </definedNames>
  <calcPr calcId="124519"/>
</workbook>
</file>

<file path=xl/calcChain.xml><?xml version="1.0" encoding="utf-8"?>
<calcChain xmlns="http://schemas.openxmlformats.org/spreadsheetml/2006/main">
  <c r="F315" i="8"/>
  <c r="G315"/>
  <c r="H315"/>
  <c r="I315"/>
  <c r="J315"/>
  <c r="K315"/>
  <c r="L315"/>
  <c r="M315"/>
  <c r="N315"/>
  <c r="O315"/>
  <c r="P315"/>
  <c r="E315"/>
  <c r="F313"/>
  <c r="G313"/>
  <c r="H313"/>
  <c r="I313"/>
  <c r="J313"/>
  <c r="K313"/>
  <c r="L313"/>
  <c r="M313"/>
  <c r="N313"/>
  <c r="O313"/>
  <c r="P313"/>
  <c r="E313"/>
  <c r="F285"/>
  <c r="G285"/>
  <c r="H285"/>
  <c r="I285"/>
  <c r="J285"/>
  <c r="K285"/>
  <c r="L285"/>
  <c r="M285"/>
  <c r="N285"/>
  <c r="O285"/>
  <c r="P285"/>
  <c r="E285"/>
  <c r="F253"/>
  <c r="G253"/>
  <c r="H253"/>
  <c r="I253"/>
  <c r="J253"/>
  <c r="K253"/>
  <c r="L253"/>
  <c r="M253"/>
  <c r="N253"/>
  <c r="O253"/>
  <c r="P253"/>
  <c r="E253"/>
  <c r="F220"/>
  <c r="G220"/>
  <c r="H220"/>
  <c r="I220"/>
  <c r="J220"/>
  <c r="K220"/>
  <c r="L220"/>
  <c r="M220"/>
  <c r="N220"/>
  <c r="O220"/>
  <c r="P220"/>
  <c r="E220"/>
  <c r="F188"/>
  <c r="G188"/>
  <c r="H188"/>
  <c r="I188"/>
  <c r="J188"/>
  <c r="K188"/>
  <c r="L188"/>
  <c r="M188"/>
  <c r="N188"/>
  <c r="O188"/>
  <c r="P188"/>
  <c r="E188"/>
  <c r="F161"/>
  <c r="G161"/>
  <c r="H161"/>
  <c r="I161"/>
  <c r="J161"/>
  <c r="K161"/>
  <c r="L161"/>
  <c r="M161"/>
  <c r="N161"/>
  <c r="O161"/>
  <c r="P161"/>
  <c r="E161"/>
  <c r="F130"/>
  <c r="G130"/>
  <c r="H130"/>
  <c r="I130"/>
  <c r="J130"/>
  <c r="K130"/>
  <c r="L130"/>
  <c r="M130"/>
  <c r="N130"/>
  <c r="O130"/>
  <c r="P130"/>
  <c r="E130"/>
  <c r="F97"/>
  <c r="G97"/>
  <c r="H97"/>
  <c r="I97"/>
  <c r="J97"/>
  <c r="K97"/>
  <c r="L97"/>
  <c r="M97"/>
  <c r="N97"/>
  <c r="O97"/>
  <c r="P97"/>
  <c r="E97"/>
  <c r="F67"/>
  <c r="G67"/>
  <c r="H67"/>
  <c r="I67"/>
  <c r="J67"/>
  <c r="K67"/>
  <c r="L67"/>
  <c r="M67"/>
  <c r="N67"/>
  <c r="O67"/>
  <c r="P67"/>
  <c r="E67"/>
  <c r="F37"/>
  <c r="G37"/>
  <c r="H37"/>
  <c r="I37"/>
  <c r="J37"/>
  <c r="K37"/>
  <c r="L37"/>
  <c r="M37"/>
  <c r="N37"/>
  <c r="O37"/>
  <c r="P37"/>
  <c r="E37"/>
  <c r="D302"/>
  <c r="E302"/>
  <c r="F302"/>
  <c r="G302"/>
  <c r="H302"/>
  <c r="I302"/>
  <c r="J302"/>
  <c r="K302"/>
  <c r="L302"/>
  <c r="M302"/>
  <c r="N302"/>
  <c r="O302"/>
  <c r="P302"/>
  <c r="D275"/>
  <c r="E275"/>
  <c r="F275"/>
  <c r="G275"/>
  <c r="H275"/>
  <c r="I275"/>
  <c r="J275"/>
  <c r="K275"/>
  <c r="L275"/>
  <c r="M275"/>
  <c r="N275"/>
  <c r="O275"/>
  <c r="P275"/>
  <c r="D242"/>
  <c r="E242"/>
  <c r="F242"/>
  <c r="G242"/>
  <c r="H242"/>
  <c r="I242"/>
  <c r="J242"/>
  <c r="K242"/>
  <c r="L242"/>
  <c r="M242"/>
  <c r="N242"/>
  <c r="O242"/>
  <c r="P242"/>
  <c r="D210"/>
  <c r="E210"/>
  <c r="F210"/>
  <c r="G210"/>
  <c r="H210"/>
  <c r="I210"/>
  <c r="J210"/>
  <c r="K210"/>
  <c r="L210"/>
  <c r="M210"/>
  <c r="N210"/>
  <c r="O210"/>
  <c r="P210"/>
  <c r="D177"/>
  <c r="E177"/>
  <c r="F177"/>
  <c r="G177"/>
  <c r="H177"/>
  <c r="I177"/>
  <c r="J177"/>
  <c r="K177"/>
  <c r="L177"/>
  <c r="M177"/>
  <c r="N177"/>
  <c r="O177"/>
  <c r="P177"/>
  <c r="D149"/>
  <c r="E149"/>
  <c r="F149"/>
  <c r="G149"/>
  <c r="H149"/>
  <c r="I149"/>
  <c r="J149"/>
  <c r="K149"/>
  <c r="L149"/>
  <c r="M149"/>
  <c r="N149"/>
  <c r="O149"/>
  <c r="P149"/>
  <c r="D119"/>
  <c r="E119"/>
  <c r="F119"/>
  <c r="G119"/>
  <c r="H119"/>
  <c r="I119"/>
  <c r="J119"/>
  <c r="K119"/>
  <c r="L119"/>
  <c r="M119"/>
  <c r="N119"/>
  <c r="O119"/>
  <c r="P119"/>
  <c r="D87"/>
  <c r="E87"/>
  <c r="F87"/>
  <c r="G87"/>
  <c r="H87"/>
  <c r="I87"/>
  <c r="J87"/>
  <c r="K87"/>
  <c r="L87"/>
  <c r="M87"/>
  <c r="N87"/>
  <c r="O87"/>
  <c r="P87"/>
  <c r="D56"/>
  <c r="E56"/>
  <c r="F56"/>
  <c r="G56"/>
  <c r="H56"/>
  <c r="I56"/>
  <c r="J56"/>
  <c r="K56"/>
  <c r="L56"/>
  <c r="M56"/>
  <c r="N56"/>
  <c r="O56"/>
  <c r="P56"/>
  <c r="D25"/>
  <c r="E25"/>
  <c r="F25"/>
  <c r="G25"/>
  <c r="H25"/>
  <c r="I25"/>
  <c r="J25"/>
  <c r="K25"/>
  <c r="L25"/>
  <c r="M25"/>
  <c r="N25"/>
  <c r="O25"/>
  <c r="P25"/>
  <c r="H96" l="1"/>
  <c r="G96"/>
  <c r="F96"/>
  <c r="E96"/>
  <c r="H312"/>
  <c r="G312"/>
  <c r="F312"/>
  <c r="E312"/>
  <c r="H252"/>
  <c r="G252"/>
  <c r="F252"/>
  <c r="E252"/>
  <c r="P35"/>
  <c r="O35"/>
  <c r="N35"/>
  <c r="M35"/>
  <c r="L35"/>
  <c r="K35"/>
  <c r="J35"/>
  <c r="I35"/>
  <c r="H35"/>
  <c r="G35"/>
  <c r="F35"/>
  <c r="E35"/>
  <c r="P66"/>
  <c r="O66"/>
  <c r="N66"/>
  <c r="M66"/>
  <c r="L66"/>
  <c r="K66"/>
  <c r="J66"/>
  <c r="I66"/>
  <c r="H66"/>
  <c r="G66"/>
  <c r="F66"/>
  <c r="E66"/>
  <c r="P312"/>
  <c r="O312"/>
  <c r="N312"/>
  <c r="M312"/>
  <c r="L312"/>
  <c r="K312"/>
  <c r="J312"/>
  <c r="I312"/>
  <c r="P284"/>
  <c r="O284"/>
  <c r="N284"/>
  <c r="M284"/>
  <c r="L284"/>
  <c r="K284"/>
  <c r="J284"/>
  <c r="I284"/>
  <c r="H284"/>
  <c r="G284"/>
  <c r="F284"/>
  <c r="E284"/>
  <c r="P252"/>
  <c r="O252"/>
  <c r="N252"/>
  <c r="M252"/>
  <c r="L252"/>
  <c r="K252"/>
  <c r="J252"/>
  <c r="I252"/>
  <c r="P219"/>
  <c r="O219"/>
  <c r="N219"/>
  <c r="M219"/>
  <c r="L219"/>
  <c r="K219"/>
  <c r="J219"/>
  <c r="I219"/>
  <c r="H219"/>
  <c r="G219"/>
  <c r="F219"/>
  <c r="E219"/>
  <c r="P187"/>
  <c r="O187"/>
  <c r="N187"/>
  <c r="M187"/>
  <c r="L187"/>
  <c r="K187"/>
  <c r="J187"/>
  <c r="I187"/>
  <c r="H187"/>
  <c r="G187"/>
  <c r="F187"/>
  <c r="E187"/>
  <c r="P158"/>
  <c r="O158"/>
  <c r="N158"/>
  <c r="M158"/>
  <c r="L158"/>
  <c r="K158"/>
  <c r="J158"/>
  <c r="I158"/>
  <c r="H158"/>
  <c r="G158"/>
  <c r="F158"/>
  <c r="E158"/>
  <c r="P129"/>
  <c r="O129"/>
  <c r="N129"/>
  <c r="M129"/>
  <c r="L129"/>
  <c r="K129"/>
  <c r="J129"/>
  <c r="I129"/>
  <c r="H129"/>
  <c r="G129"/>
  <c r="F129"/>
  <c r="E129"/>
  <c r="P96"/>
  <c r="O96"/>
  <c r="M96"/>
  <c r="L96"/>
  <c r="K96"/>
  <c r="J96"/>
  <c r="I96"/>
  <c r="N316" l="1"/>
  <c r="F316"/>
  <c r="I316"/>
  <c r="L316"/>
  <c r="P316"/>
  <c r="J316"/>
  <c r="K316"/>
  <c r="O316"/>
  <c r="G316"/>
  <c r="M316"/>
  <c r="E316"/>
  <c r="H316"/>
</calcChain>
</file>

<file path=xl/sharedStrings.xml><?xml version="1.0" encoding="utf-8"?>
<sst xmlns="http://schemas.openxmlformats.org/spreadsheetml/2006/main" count="460" uniqueCount="136">
  <si>
    <t>№ рец.</t>
  </si>
  <si>
    <t>Наименование блюд</t>
  </si>
  <si>
    <t>Выход</t>
  </si>
  <si>
    <t>Пищевые вещества/г/</t>
  </si>
  <si>
    <t>Энергет.</t>
  </si>
  <si>
    <t>Витамины (мг)</t>
  </si>
  <si>
    <t>Минеральные вещ-ва (мг)</t>
  </si>
  <si>
    <t>по сбор.</t>
  </si>
  <si>
    <t>Вес</t>
  </si>
  <si>
    <t>Б</t>
  </si>
  <si>
    <t>Ж</t>
  </si>
  <si>
    <t>У</t>
  </si>
  <si>
    <t>ценность</t>
  </si>
  <si>
    <t>С</t>
  </si>
  <si>
    <t>А</t>
  </si>
  <si>
    <t>Е</t>
  </si>
  <si>
    <t>Са</t>
  </si>
  <si>
    <t>Р</t>
  </si>
  <si>
    <t>Mg</t>
  </si>
  <si>
    <t>Fe</t>
  </si>
  <si>
    <t>Сборник рецептур блюд при общеобразоват.</t>
  </si>
  <si>
    <t>Хлеб пшеничный</t>
  </si>
  <si>
    <t>30</t>
  </si>
  <si>
    <t>Обед</t>
  </si>
  <si>
    <t>20</t>
  </si>
  <si>
    <t>Итого</t>
  </si>
  <si>
    <t>100/5</t>
  </si>
  <si>
    <t>Средний суточный рацион</t>
  </si>
  <si>
    <t>Компот из свежих яблок</t>
  </si>
  <si>
    <t>Жаркое по-домашнему</t>
  </si>
  <si>
    <t>Компот из сухофруктов</t>
  </si>
  <si>
    <t>Вариант 8</t>
  </si>
  <si>
    <t>Вариан 9</t>
  </si>
  <si>
    <t>Вариант 1</t>
  </si>
  <si>
    <t>Вариант 2</t>
  </si>
  <si>
    <t>Вариант 3</t>
  </si>
  <si>
    <t>Вариант 4</t>
  </si>
  <si>
    <t>Вариант 5</t>
  </si>
  <si>
    <t>Вариант 6</t>
  </si>
  <si>
    <t>Вариант 7</t>
  </si>
  <si>
    <t>Вариант 10</t>
  </si>
  <si>
    <t>т.т.к</t>
  </si>
  <si>
    <t>Всего за 10 дней</t>
  </si>
  <si>
    <t>школах под редакцией В.Т.Лапшиной 2004 Сборник рецептур В.А.Тутельяна 2011</t>
  </si>
  <si>
    <t>Борщ из свежей капусты с картофелем</t>
  </si>
  <si>
    <t>Сметана</t>
  </si>
  <si>
    <t>Рис отварной</t>
  </si>
  <si>
    <t>Рассольник ленинградский (на курином бульоне)</t>
  </si>
  <si>
    <t>Хлеб ржано-пшеничный</t>
  </si>
  <si>
    <t>Хлеб  ржано-пшеничный</t>
  </si>
  <si>
    <t xml:space="preserve">Кисель </t>
  </si>
  <si>
    <t>Плов из мяса птицы</t>
  </si>
  <si>
    <t>Сок фруктовый</t>
  </si>
  <si>
    <t xml:space="preserve">Щи из свежей капусты с картофелем     </t>
  </si>
  <si>
    <t xml:space="preserve">Оладьи из печени с морковью </t>
  </si>
  <si>
    <t>Макаронные изделия отварные</t>
  </si>
  <si>
    <t xml:space="preserve">Салат из свеклы отварной </t>
  </si>
  <si>
    <t xml:space="preserve">Макаронные изделия отварные с сыром </t>
  </si>
  <si>
    <t>Картофельное пюре</t>
  </si>
  <si>
    <t>Суп крестьянский с крупой</t>
  </si>
  <si>
    <t>Капуста тушеная</t>
  </si>
  <si>
    <t>Борщ с картофелем и фасолью</t>
  </si>
  <si>
    <t>Суп картофельный с вермишелью</t>
  </si>
  <si>
    <t>Суп из овощей</t>
  </si>
  <si>
    <t>Суп картофельный с горохом</t>
  </si>
  <si>
    <t>Согласовано:</t>
  </si>
  <si>
    <t>Утверждаю :</t>
  </si>
  <si>
    <t>Биточек мясной (говядина) с том соусом</t>
  </si>
  <si>
    <t>60/20</t>
  </si>
  <si>
    <t>Салат из квашеной капусты</t>
  </si>
  <si>
    <t>Рыба, тушенная с овощами (минтай)</t>
  </si>
  <si>
    <t>Картофель отварной</t>
  </si>
  <si>
    <t>Огурец соленый (нарезка)</t>
  </si>
  <si>
    <t>Суп картофельный с макар изд (вермишль)</t>
  </si>
  <si>
    <t>Зеленый горошек консервированный</t>
  </si>
  <si>
    <t>Компот из с/ф</t>
  </si>
  <si>
    <t>Уха рыбацкая</t>
  </si>
  <si>
    <t>Кисель</t>
  </si>
  <si>
    <t>Куры отварные</t>
  </si>
  <si>
    <t>Нарезка овощная (огурец соленый)</t>
  </si>
  <si>
    <t>Сок</t>
  </si>
  <si>
    <t>Икра кабачковая</t>
  </si>
  <si>
    <t>Фрикадельки из птицы с том соусом</t>
  </si>
  <si>
    <t>Котлета рыбная (минтай) с том соусом</t>
  </si>
  <si>
    <t>Салат из квашенной капусты</t>
  </si>
  <si>
    <t>Котлета по Хлыновски с том соусом</t>
  </si>
  <si>
    <r>
      <t>В</t>
    </r>
    <r>
      <rPr>
        <vertAlign val="sub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</t>
    </r>
  </si>
  <si>
    <t>Суп молочный с макаронными изделиями</t>
  </si>
  <si>
    <t>Какао с молоком</t>
  </si>
  <si>
    <t>Масло порциями</t>
  </si>
  <si>
    <t>Хлеб йодированный</t>
  </si>
  <si>
    <t>Фрукты (яблоки)</t>
  </si>
  <si>
    <t>Итого за _Завтрак</t>
  </si>
  <si>
    <t>_Завтрак</t>
  </si>
  <si>
    <t>Омлет запеченный с сыром</t>
  </si>
  <si>
    <t>Зеленый горошек</t>
  </si>
  <si>
    <t>Чай с сахаром</t>
  </si>
  <si>
    <t>Булочка алтайская</t>
  </si>
  <si>
    <t>Фрукты (Груши)</t>
  </si>
  <si>
    <t>70М</t>
  </si>
  <si>
    <t>Огурец соленый</t>
  </si>
  <si>
    <t>270М/ссж,331М</t>
  </si>
  <si>
    <t>Котлеты московские со сметанно томатным соусом</t>
  </si>
  <si>
    <t>125М</t>
  </si>
  <si>
    <t>Картофель отварной с зеленью</t>
  </si>
  <si>
    <t>Мармелад</t>
  </si>
  <si>
    <t>377М/ссж</t>
  </si>
  <si>
    <t>Чай с лимоном</t>
  </si>
  <si>
    <t>224М, 326М</t>
  </si>
  <si>
    <t>Запеканка творожная с молочным соусом</t>
  </si>
  <si>
    <t>15М</t>
  </si>
  <si>
    <t>Сыр порционный</t>
  </si>
  <si>
    <t>Фрукты (Мандарин)</t>
  </si>
  <si>
    <t xml:space="preserve">70М </t>
  </si>
  <si>
    <t>Гуляш, 45/45</t>
  </si>
  <si>
    <t>312М/ссж</t>
  </si>
  <si>
    <t>Булочка с орехами пониженной калорийности</t>
  </si>
  <si>
    <t>Помидор соленый</t>
  </si>
  <si>
    <t>Рыба тушенная с овощами</t>
  </si>
  <si>
    <t>302М</t>
  </si>
  <si>
    <t>221М,326М</t>
  </si>
  <si>
    <t>Сырники с морковью и фруктовым соусом</t>
  </si>
  <si>
    <t>Фрукты (Бананы)</t>
  </si>
  <si>
    <t>341К</t>
  </si>
  <si>
    <t>Каша гречневая рассыпчатая</t>
  </si>
  <si>
    <t>162К</t>
  </si>
  <si>
    <t>Печень по строгановски</t>
  </si>
  <si>
    <t>Печенье</t>
  </si>
  <si>
    <t>279М,330М</t>
  </si>
  <si>
    <t>Тефтели куриные со сметанным соусом</t>
  </si>
  <si>
    <t>Каша молочная "Дружба"</t>
  </si>
  <si>
    <t>Чай каркаде</t>
  </si>
  <si>
    <t>вес</t>
  </si>
  <si>
    <t xml:space="preserve">                   10-ти дневное меню для обеспечения бесплатным двухразовым питанием обучающихся с ОВЗ                                                     ( горячие завтраки и   обеды)</t>
  </si>
  <si>
    <t xml:space="preserve">                   10-ти дневное меню для обеспечения бесплатным двухразовым питанием обучающихся с ОВЗ    ( горячие завтраки и   обеды)</t>
  </si>
  <si>
    <t xml:space="preserve">Итого за день </t>
  </si>
</sst>
</file>

<file path=xl/styles.xml><?xml version="1.0" encoding="utf-8"?>
<styleSheet xmlns="http://schemas.openxmlformats.org/spreadsheetml/2006/main">
  <numFmts count="7">
    <numFmt numFmtId="164" formatCode="#,##0.00;[Red]#,##0.00"/>
    <numFmt numFmtId="165" formatCode="0&quot;М&quot;"/>
    <numFmt numFmtId="166" formatCode="0.000"/>
    <numFmt numFmtId="167" formatCode="0&quot;М/ссж&quot;"/>
    <numFmt numFmtId="168" formatCode="0&quot;К&quot;"/>
    <numFmt numFmtId="169" formatCode="0&quot;М/иоп&quot;"/>
    <numFmt numFmtId="170" formatCode="#,##0.000;[Red]#,##0.000"/>
  </numFmts>
  <fonts count="4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 Cyr"/>
      <charset val="204"/>
    </font>
    <font>
      <sz val="12"/>
      <color indexed="10"/>
      <name val="Arial"/>
      <family val="2"/>
      <charset val="204"/>
    </font>
    <font>
      <sz val="11"/>
      <name val="Arial"/>
      <family val="2"/>
      <charset val="204"/>
    </font>
    <font>
      <b/>
      <sz val="12"/>
      <color indexed="8"/>
      <name val="Arial"/>
      <family val="2"/>
      <charset val="204"/>
    </font>
    <font>
      <sz val="11"/>
      <name val="Arial Cyr"/>
      <family val="2"/>
      <charset val="204"/>
    </font>
    <font>
      <sz val="11"/>
      <color indexed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name val="Arial"/>
      <family val="2"/>
    </font>
    <font>
      <b/>
      <sz val="11"/>
      <color indexed="10"/>
      <name val="Calibri"/>
      <family val="2"/>
      <charset val="204"/>
    </font>
    <font>
      <b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name val="Arial Cyr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sz val="12"/>
      <color rgb="FFC0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28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" fillId="23" borderId="8" applyNumberForma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183">
    <xf numFmtId="0" fontId="0" fillId="0" borderId="0" xfId="0"/>
    <xf numFmtId="0" fontId="2" fillId="0" borderId="0" xfId="36" applyFont="1" applyBorder="1"/>
    <xf numFmtId="0" fontId="3" fillId="0" borderId="0" xfId="36" applyFont="1" applyBorder="1"/>
    <xf numFmtId="49" fontId="2" fillId="0" borderId="0" xfId="36" applyNumberFormat="1" applyFont="1" applyBorder="1" applyAlignment="1">
      <alignment horizontal="center"/>
    </xf>
    <xf numFmtId="0" fontId="22" fillId="0" borderId="0" xfId="36" applyFont="1" applyBorder="1" applyAlignment="1">
      <alignment horizontal="center"/>
    </xf>
    <xf numFmtId="0" fontId="2" fillId="24" borderId="0" xfId="36" applyFont="1" applyFill="1" applyBorder="1" applyAlignment="1">
      <alignment horizontal="center"/>
    </xf>
    <xf numFmtId="0" fontId="2" fillId="24" borderId="0" xfId="36" applyFont="1" applyFill="1" applyBorder="1"/>
    <xf numFmtId="0" fontId="0" fillId="0" borderId="0" xfId="0" applyBorder="1"/>
    <xf numFmtId="0" fontId="2" fillId="0" borderId="0" xfId="36" applyFont="1" applyBorder="1" applyAlignment="1">
      <alignment horizontal="center"/>
    </xf>
    <xf numFmtId="0" fontId="1" fillId="0" borderId="0" xfId="36" applyFont="1" applyBorder="1"/>
    <xf numFmtId="49" fontId="2" fillId="24" borderId="0" xfId="36" applyNumberFormat="1" applyFont="1" applyFill="1" applyBorder="1" applyAlignment="1">
      <alignment horizontal="center"/>
    </xf>
    <xf numFmtId="0" fontId="3" fillId="24" borderId="0" xfId="36" applyFont="1" applyFill="1" applyBorder="1"/>
    <xf numFmtId="0" fontId="22" fillId="24" borderId="0" xfId="36" applyFont="1" applyFill="1" applyBorder="1" applyAlignment="1">
      <alignment horizontal="center"/>
    </xf>
    <xf numFmtId="0" fontId="0" fillId="0" borderId="0" xfId="0" applyAlignment="1">
      <alignment horizontal="center"/>
    </xf>
    <xf numFmtId="0" fontId="23" fillId="24" borderId="0" xfId="36" applyFont="1" applyFill="1" applyBorder="1"/>
    <xf numFmtId="0" fontId="1" fillId="24" borderId="0" xfId="36" applyFont="1" applyFill="1" applyBorder="1"/>
    <xf numFmtId="0" fontId="23" fillId="0" borderId="0" xfId="36" applyFont="1" applyBorder="1"/>
    <xf numFmtId="0" fontId="26" fillId="0" borderId="0" xfId="36" applyFont="1" applyBorder="1" applyAlignment="1">
      <alignment horizontal="center"/>
    </xf>
    <xf numFmtId="49" fontId="23" fillId="24" borderId="0" xfId="36" applyNumberFormat="1" applyFont="1" applyFill="1" applyBorder="1" applyAlignment="1">
      <alignment horizontal="center"/>
    </xf>
    <xf numFmtId="0" fontId="23" fillId="24" borderId="0" xfId="36" applyFont="1" applyFill="1" applyBorder="1" applyAlignment="1">
      <alignment horizontal="center"/>
    </xf>
    <xf numFmtId="0" fontId="25" fillId="24" borderId="0" xfId="36" applyFont="1" applyFill="1" applyBorder="1" applyAlignment="1">
      <alignment horizontal="center"/>
    </xf>
    <xf numFmtId="0" fontId="1" fillId="0" borderId="0" xfId="36" applyFont="1" applyBorder="1" applyAlignment="1">
      <alignment horizontal="center"/>
    </xf>
    <xf numFmtId="0" fontId="21" fillId="0" borderId="0" xfId="36" applyFont="1" applyBorder="1"/>
    <xf numFmtId="0" fontId="23" fillId="0" borderId="0" xfId="36" applyFont="1" applyBorder="1" applyAlignment="1">
      <alignment horizontal="center"/>
    </xf>
    <xf numFmtId="0" fontId="27" fillId="0" borderId="0" xfId="0" applyFont="1"/>
    <xf numFmtId="0" fontId="24" fillId="0" borderId="0" xfId="36" applyFont="1" applyBorder="1" applyAlignment="1">
      <alignment horizontal="center"/>
    </xf>
    <xf numFmtId="0" fontId="31" fillId="0" borderId="0" xfId="36" applyFont="1" applyBorder="1" applyAlignment="1">
      <alignment horizontal="center"/>
    </xf>
    <xf numFmtId="0" fontId="1" fillId="24" borderId="0" xfId="36" applyFont="1" applyFill="1" applyBorder="1" applyAlignment="1">
      <alignment horizontal="center"/>
    </xf>
    <xf numFmtId="49" fontId="1" fillId="0" borderId="0" xfId="36" applyNumberFormat="1" applyFont="1" applyBorder="1" applyAlignment="1">
      <alignment horizontal="center"/>
    </xf>
    <xf numFmtId="0" fontId="32" fillId="0" borderId="0" xfId="36" applyFont="1" applyBorder="1" applyAlignment="1">
      <alignment horizontal="center"/>
    </xf>
    <xf numFmtId="0" fontId="32" fillId="0" borderId="0" xfId="36" applyFont="1" applyBorder="1"/>
    <xf numFmtId="0" fontId="30" fillId="0" borderId="0" xfId="36" applyFont="1" applyBorder="1" applyAlignment="1">
      <alignment horizontal="center"/>
    </xf>
    <xf numFmtId="0" fontId="0" fillId="0" borderId="0" xfId="0" applyAlignment="1">
      <alignment horizontal="left" vertical="distributed"/>
    </xf>
    <xf numFmtId="0" fontId="0" fillId="0" borderId="0" xfId="0" applyBorder="1" applyAlignment="1">
      <alignment horizontal="left" vertical="distributed"/>
    </xf>
    <xf numFmtId="0" fontId="27" fillId="0" borderId="0" xfId="0" applyFont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27" fillId="0" borderId="0" xfId="0" applyFont="1" applyBorder="1"/>
    <xf numFmtId="0" fontId="29" fillId="0" borderId="0" xfId="0" applyFont="1" applyBorder="1"/>
    <xf numFmtId="0" fontId="34" fillId="0" borderId="0" xfId="0" applyFont="1" applyBorder="1" applyAlignment="1">
      <alignment horizontal="left"/>
    </xf>
    <xf numFmtId="0" fontId="34" fillId="0" borderId="0" xfId="0" applyFont="1" applyBorder="1" applyAlignment="1">
      <alignment horizontal="right"/>
    </xf>
    <xf numFmtId="0" fontId="39" fillId="0" borderId="0" xfId="0" applyFont="1" applyAlignment="1">
      <alignment horizontal="left" vertical="distributed"/>
    </xf>
    <xf numFmtId="0" fontId="33" fillId="0" borderId="10" xfId="36" applyFont="1" applyBorder="1"/>
    <xf numFmtId="0" fontId="33" fillId="0" borderId="10" xfId="36" applyFont="1" applyFill="1" applyBorder="1" applyAlignment="1">
      <alignment horizontal="center"/>
    </xf>
    <xf numFmtId="0" fontId="36" fillId="0" borderId="10" xfId="36" applyFont="1" applyBorder="1"/>
    <xf numFmtId="0" fontId="33" fillId="25" borderId="10" xfId="36" applyFont="1" applyFill="1" applyBorder="1"/>
    <xf numFmtId="0" fontId="39" fillId="25" borderId="10" xfId="0" applyFont="1" applyFill="1" applyBorder="1"/>
    <xf numFmtId="0" fontId="33" fillId="25" borderId="10" xfId="0" applyFont="1" applyFill="1" applyBorder="1" applyAlignment="1">
      <alignment vertical="center" wrapText="1"/>
    </xf>
    <xf numFmtId="0" fontId="33" fillId="25" borderId="10" xfId="0" applyFont="1" applyFill="1" applyBorder="1" applyAlignment="1">
      <alignment horizontal="center" vertical="center" wrapText="1"/>
    </xf>
    <xf numFmtId="164" fontId="33" fillId="25" borderId="10" xfId="0" applyNumberFormat="1" applyFont="1" applyFill="1" applyBorder="1" applyAlignment="1">
      <alignment horizontal="center" vertical="center" wrapText="1"/>
    </xf>
    <xf numFmtId="164" fontId="33" fillId="25" borderId="10" xfId="0" applyNumberFormat="1" applyFont="1" applyFill="1" applyBorder="1" applyAlignment="1">
      <alignment horizontal="center" vertical="center"/>
    </xf>
    <xf numFmtId="164" fontId="33" fillId="25" borderId="10" xfId="36" applyNumberFormat="1" applyFont="1" applyFill="1" applyBorder="1" applyAlignment="1">
      <alignment horizontal="center"/>
    </xf>
    <xf numFmtId="49" fontId="33" fillId="25" borderId="10" xfId="36" applyNumberFormat="1" applyFont="1" applyFill="1" applyBorder="1" applyAlignment="1">
      <alignment horizontal="center"/>
    </xf>
    <xf numFmtId="164" fontId="36" fillId="25" borderId="10" xfId="36" applyNumberFormat="1" applyFont="1" applyFill="1" applyBorder="1" applyAlignment="1">
      <alignment horizontal="center"/>
    </xf>
    <xf numFmtId="0" fontId="33" fillId="25" borderId="10" xfId="0" applyFont="1" applyFill="1" applyBorder="1" applyAlignment="1">
      <alignment horizontal="center"/>
    </xf>
    <xf numFmtId="0" fontId="33" fillId="25" borderId="10" xfId="36" applyFont="1" applyFill="1" applyBorder="1" applyAlignment="1">
      <alignment horizontal="left" vertical="distributed"/>
    </xf>
    <xf numFmtId="0" fontId="33" fillId="25" borderId="10" xfId="36" applyFont="1" applyFill="1" applyBorder="1" applyAlignment="1">
      <alignment horizontal="center" vertical="center"/>
    </xf>
    <xf numFmtId="164" fontId="33" fillId="25" borderId="10" xfId="36" applyNumberFormat="1" applyFont="1" applyFill="1" applyBorder="1" applyAlignment="1">
      <alignment horizontal="center" vertical="distributed"/>
    </xf>
    <xf numFmtId="164" fontId="33" fillId="25" borderId="10" xfId="36" applyNumberFormat="1" applyFont="1" applyFill="1" applyBorder="1" applyAlignment="1">
      <alignment vertical="distributed"/>
    </xf>
    <xf numFmtId="0" fontId="33" fillId="25" borderId="10" xfId="36" applyNumberFormat="1" applyFont="1" applyFill="1" applyBorder="1" applyAlignment="1">
      <alignment horizontal="center"/>
    </xf>
    <xf numFmtId="0" fontId="36" fillId="25" borderId="10" xfId="36" applyFont="1" applyFill="1" applyBorder="1"/>
    <xf numFmtId="0" fontId="37" fillId="25" borderId="10" xfId="36" applyFont="1" applyFill="1" applyBorder="1" applyAlignment="1">
      <alignment horizontal="center"/>
    </xf>
    <xf numFmtId="2" fontId="33" fillId="25" borderId="10" xfId="36" applyNumberFormat="1" applyFont="1" applyFill="1" applyBorder="1" applyAlignment="1">
      <alignment horizontal="center"/>
    </xf>
    <xf numFmtId="0" fontId="33" fillId="25" borderId="10" xfId="0" applyNumberFormat="1" applyFont="1" applyFill="1" applyBorder="1" applyAlignment="1">
      <alignment horizontal="center" vertical="center" wrapText="1"/>
    </xf>
    <xf numFmtId="2" fontId="33" fillId="25" borderId="10" xfId="0" applyNumberFormat="1" applyFont="1" applyFill="1" applyBorder="1" applyAlignment="1">
      <alignment horizontal="center" vertical="center" wrapText="1"/>
    </xf>
    <xf numFmtId="0" fontId="33" fillId="25" borderId="11" xfId="36" applyFont="1" applyFill="1" applyBorder="1"/>
    <xf numFmtId="0" fontId="33" fillId="25" borderId="11" xfId="36" applyFont="1" applyFill="1" applyBorder="1" applyAlignment="1">
      <alignment horizontal="center"/>
    </xf>
    <xf numFmtId="0" fontId="33" fillId="25" borderId="0" xfId="36" applyFont="1" applyFill="1" applyBorder="1"/>
    <xf numFmtId="49" fontId="33" fillId="25" borderId="0" xfId="36" applyNumberFormat="1" applyFont="1" applyFill="1" applyBorder="1" applyAlignment="1">
      <alignment horizontal="center"/>
    </xf>
    <xf numFmtId="0" fontId="37" fillId="25" borderId="0" xfId="36" applyFont="1" applyFill="1" applyBorder="1" applyAlignment="1">
      <alignment horizontal="center"/>
    </xf>
    <xf numFmtId="0" fontId="33" fillId="25" borderId="12" xfId="36" applyFont="1" applyFill="1" applyBorder="1"/>
    <xf numFmtId="49" fontId="33" fillId="25" borderId="12" xfId="36" applyNumberFormat="1" applyFont="1" applyFill="1" applyBorder="1" applyAlignment="1">
      <alignment horizontal="center"/>
    </xf>
    <xf numFmtId="0" fontId="37" fillId="25" borderId="12" xfId="36" applyFont="1" applyFill="1" applyBorder="1" applyAlignment="1">
      <alignment horizontal="center"/>
    </xf>
    <xf numFmtId="0" fontId="33" fillId="25" borderId="10" xfId="0" applyFont="1" applyFill="1" applyBorder="1"/>
    <xf numFmtId="0" fontId="38" fillId="25" borderId="10" xfId="36" applyFont="1" applyFill="1" applyBorder="1" applyAlignment="1">
      <alignment horizontal="center"/>
    </xf>
    <xf numFmtId="2" fontId="36" fillId="25" borderId="10" xfId="36" applyNumberFormat="1" applyFont="1" applyFill="1" applyBorder="1" applyAlignment="1">
      <alignment horizontal="center"/>
    </xf>
    <xf numFmtId="2" fontId="33" fillId="25" borderId="10" xfId="0" applyNumberFormat="1" applyFont="1" applyFill="1" applyBorder="1" applyAlignment="1">
      <alignment horizontal="center" vertical="center"/>
    </xf>
    <xf numFmtId="0" fontId="37" fillId="25" borderId="0" xfId="36" applyFont="1" applyFill="1" applyBorder="1" applyAlignment="1">
      <alignment horizontal="left"/>
    </xf>
    <xf numFmtId="0" fontId="36" fillId="25" borderId="11" xfId="36" applyFont="1" applyFill="1" applyBorder="1"/>
    <xf numFmtId="0" fontId="36" fillId="25" borderId="11" xfId="36" applyFont="1" applyFill="1" applyBorder="1" applyAlignment="1">
      <alignment horizontal="center"/>
    </xf>
    <xf numFmtId="0" fontId="36" fillId="25" borderId="0" xfId="36" applyFont="1" applyFill="1" applyBorder="1"/>
    <xf numFmtId="0" fontId="33" fillId="25" borderId="0" xfId="36" applyFont="1" applyFill="1" applyBorder="1" applyAlignment="1">
      <alignment horizontal="center"/>
    </xf>
    <xf numFmtId="0" fontId="36" fillId="25" borderId="0" xfId="36" applyFont="1" applyFill="1" applyBorder="1" applyAlignment="1">
      <alignment horizontal="center"/>
    </xf>
    <xf numFmtId="0" fontId="33" fillId="25" borderId="10" xfId="36" applyFont="1" applyFill="1" applyBorder="1" applyAlignment="1">
      <alignment vertical="distributed"/>
    </xf>
    <xf numFmtId="0" fontId="37" fillId="25" borderId="10" xfId="36" applyFont="1" applyFill="1" applyBorder="1"/>
    <xf numFmtId="0" fontId="34" fillId="25" borderId="10" xfId="0" applyFont="1" applyFill="1" applyBorder="1" applyAlignment="1">
      <alignment horizontal="center"/>
    </xf>
    <xf numFmtId="0" fontId="37" fillId="25" borderId="0" xfId="36" applyFont="1" applyFill="1" applyBorder="1"/>
    <xf numFmtId="0" fontId="36" fillId="25" borderId="10" xfId="36" applyFont="1" applyFill="1" applyBorder="1" applyAlignment="1">
      <alignment horizontal="right"/>
    </xf>
    <xf numFmtId="0" fontId="33" fillId="0" borderId="0" xfId="36" applyFont="1" applyBorder="1"/>
    <xf numFmtId="0" fontId="37" fillId="0" borderId="0" xfId="36" applyFont="1" applyBorder="1"/>
    <xf numFmtId="0" fontId="33" fillId="0" borderId="0" xfId="36" applyFont="1" applyBorder="1" applyAlignment="1">
      <alignment horizontal="center"/>
    </xf>
    <xf numFmtId="0" fontId="37" fillId="0" borderId="0" xfId="36" applyFont="1" applyBorder="1" applyAlignment="1">
      <alignment horizontal="center"/>
    </xf>
    <xf numFmtId="0" fontId="33" fillId="25" borderId="13" xfId="36" applyFont="1" applyFill="1" applyBorder="1"/>
    <xf numFmtId="0" fontId="33" fillId="25" borderId="13" xfId="36" applyFont="1" applyFill="1" applyBorder="1" applyAlignment="1">
      <alignment horizontal="center"/>
    </xf>
    <xf numFmtId="0" fontId="37" fillId="25" borderId="13" xfId="36" applyFont="1" applyFill="1" applyBorder="1" applyAlignment="1">
      <alignment horizontal="center"/>
    </xf>
    <xf numFmtId="0" fontId="40" fillId="0" borderId="0" xfId="0" applyFont="1" applyAlignment="1">
      <alignment vertical="distributed"/>
    </xf>
    <xf numFmtId="0" fontId="33" fillId="0" borderId="10" xfId="36" applyFont="1" applyBorder="1" applyAlignment="1">
      <alignment horizontal="center"/>
    </xf>
    <xf numFmtId="0" fontId="36" fillId="0" borderId="10" xfId="36" applyFont="1" applyBorder="1" applyAlignment="1">
      <alignment horizontal="center"/>
    </xf>
    <xf numFmtId="0" fontId="36" fillId="25" borderId="10" xfId="36" applyFont="1" applyFill="1" applyBorder="1" applyAlignment="1">
      <alignment horizontal="left" vertical="distributed"/>
    </xf>
    <xf numFmtId="0" fontId="39" fillId="25" borderId="10" xfId="0" applyFont="1" applyFill="1" applyBorder="1" applyAlignment="1">
      <alignment horizontal="center" vertical="distributed"/>
    </xf>
    <xf numFmtId="0" fontId="33" fillId="25" borderId="10" xfId="36" applyFont="1" applyFill="1" applyBorder="1" applyAlignment="1">
      <alignment horizontal="center"/>
    </xf>
    <xf numFmtId="0" fontId="36" fillId="25" borderId="10" xfId="36" applyFont="1" applyFill="1" applyBorder="1" applyAlignment="1">
      <alignment horizontal="center"/>
    </xf>
    <xf numFmtId="0" fontId="21" fillId="0" borderId="0" xfId="36" applyFont="1" applyBorder="1"/>
    <xf numFmtId="0" fontId="36" fillId="25" borderId="10" xfId="36" applyFont="1" applyFill="1" applyBorder="1" applyAlignment="1">
      <alignment horizontal="left" vertical="distributed"/>
    </xf>
    <xf numFmtId="0" fontId="39" fillId="25" borderId="10" xfId="0" applyFont="1" applyFill="1" applyBorder="1" applyAlignment="1">
      <alignment horizontal="center" vertical="distributed"/>
    </xf>
    <xf numFmtId="0" fontId="33" fillId="25" borderId="10" xfId="36" applyFont="1" applyFill="1" applyBorder="1" applyAlignment="1">
      <alignment horizontal="center"/>
    </xf>
    <xf numFmtId="0" fontId="36" fillId="25" borderId="10" xfId="36" applyFont="1" applyFill="1" applyBorder="1" applyAlignment="1">
      <alignment horizontal="center"/>
    </xf>
    <xf numFmtId="0" fontId="36" fillId="0" borderId="10" xfId="36" applyFont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34" fillId="0" borderId="0" xfId="0" applyFont="1" applyBorder="1" applyAlignment="1">
      <alignment horizontal="center"/>
    </xf>
    <xf numFmtId="0" fontId="33" fillId="0" borderId="10" xfId="36" applyFont="1" applyBorder="1" applyAlignment="1">
      <alignment horizontal="center"/>
    </xf>
    <xf numFmtId="0" fontId="40" fillId="0" borderId="0" xfId="0" applyFont="1" applyAlignment="1">
      <alignment horizontal="center" vertical="distributed"/>
    </xf>
    <xf numFmtId="0" fontId="39" fillId="25" borderId="0" xfId="0" applyFont="1" applyFill="1"/>
    <xf numFmtId="0" fontId="42" fillId="25" borderId="0" xfId="0" applyFont="1" applyFill="1"/>
    <xf numFmtId="165" fontId="33" fillId="25" borderId="10" xfId="44" applyNumberFormat="1" applyFont="1" applyFill="1" applyBorder="1" applyAlignment="1">
      <alignment horizontal="center" vertical="center" wrapText="1"/>
    </xf>
    <xf numFmtId="0" fontId="33" fillId="25" borderId="10" xfId="44" applyNumberFormat="1" applyFont="1" applyFill="1" applyBorder="1" applyAlignment="1">
      <alignment horizontal="left" vertical="center" wrapText="1"/>
    </xf>
    <xf numFmtId="1" fontId="33" fillId="25" borderId="10" xfId="44" applyNumberFormat="1" applyFont="1" applyFill="1" applyBorder="1" applyAlignment="1">
      <alignment horizontal="center" vertical="center" wrapText="1"/>
    </xf>
    <xf numFmtId="166" fontId="33" fillId="25" borderId="10" xfId="44" applyNumberFormat="1" applyFont="1" applyFill="1" applyBorder="1" applyAlignment="1">
      <alignment horizontal="center" vertical="center" wrapText="1"/>
    </xf>
    <xf numFmtId="0" fontId="33" fillId="25" borderId="10" xfId="44" applyNumberFormat="1" applyFont="1" applyFill="1" applyBorder="1" applyAlignment="1">
      <alignment horizontal="center" vertical="center" wrapText="1"/>
    </xf>
    <xf numFmtId="0" fontId="39" fillId="25" borderId="10" xfId="44" applyNumberFormat="1" applyFont="1" applyFill="1" applyBorder="1" applyAlignment="1">
      <alignment horizontal="center" vertical="center" wrapText="1"/>
    </xf>
    <xf numFmtId="0" fontId="39" fillId="25" borderId="10" xfId="45" applyNumberFormat="1" applyFont="1" applyFill="1" applyBorder="1" applyAlignment="1">
      <alignment horizontal="left" vertical="center" wrapText="1"/>
    </xf>
    <xf numFmtId="1" fontId="39" fillId="25" borderId="10" xfId="45" applyNumberFormat="1" applyFont="1" applyFill="1" applyBorder="1" applyAlignment="1">
      <alignment horizontal="center" vertical="center" wrapText="1"/>
    </xf>
    <xf numFmtId="166" fontId="39" fillId="25" borderId="10" xfId="46" applyNumberFormat="1" applyFont="1" applyFill="1" applyBorder="1" applyAlignment="1">
      <alignment horizontal="center" vertical="center" wrapText="1"/>
    </xf>
    <xf numFmtId="1" fontId="33" fillId="25" borderId="0" xfId="44" applyNumberFormat="1" applyFont="1" applyFill="1" applyBorder="1" applyAlignment="1">
      <alignment horizontal="center" vertical="center" wrapText="1"/>
    </xf>
    <xf numFmtId="1" fontId="33" fillId="25" borderId="15" xfId="44" applyNumberFormat="1" applyFont="1" applyFill="1" applyBorder="1" applyAlignment="1">
      <alignment horizontal="center" vertical="center" wrapText="1"/>
    </xf>
    <xf numFmtId="0" fontId="36" fillId="25" borderId="15" xfId="44" applyNumberFormat="1" applyFont="1" applyFill="1" applyBorder="1" applyAlignment="1">
      <alignment horizontal="center" vertical="center"/>
    </xf>
    <xf numFmtId="1" fontId="36" fillId="25" borderId="15" xfId="44" applyNumberFormat="1" applyFont="1" applyFill="1" applyBorder="1" applyAlignment="1">
      <alignment horizontal="center" vertical="center"/>
    </xf>
    <xf numFmtId="0" fontId="36" fillId="25" borderId="14" xfId="44" applyNumberFormat="1" applyFont="1" applyFill="1" applyBorder="1" applyAlignment="1">
      <alignment horizontal="center" vertical="center" wrapText="1"/>
    </xf>
    <xf numFmtId="166" fontId="36" fillId="25" borderId="10" xfId="44" applyNumberFormat="1" applyFont="1" applyFill="1" applyBorder="1" applyAlignment="1">
      <alignment horizontal="center" vertical="center" wrapText="1"/>
    </xf>
    <xf numFmtId="168" fontId="33" fillId="25" borderId="10" xfId="44" applyNumberFormat="1" applyFont="1" applyFill="1" applyBorder="1" applyAlignment="1">
      <alignment horizontal="center" vertical="center" wrapText="1"/>
    </xf>
    <xf numFmtId="169" fontId="33" fillId="25" borderId="10" xfId="44" applyNumberFormat="1" applyFont="1" applyFill="1" applyBorder="1" applyAlignment="1">
      <alignment horizontal="center" vertical="center" wrapText="1"/>
    </xf>
    <xf numFmtId="165" fontId="43" fillId="25" borderId="10" xfId="44" applyNumberFormat="1" applyFont="1" applyFill="1" applyBorder="1" applyAlignment="1">
      <alignment horizontal="center" vertical="center" wrapText="1"/>
    </xf>
    <xf numFmtId="0" fontId="43" fillId="25" borderId="10" xfId="44" applyNumberFormat="1" applyFont="1" applyFill="1" applyBorder="1" applyAlignment="1">
      <alignment horizontal="left" vertical="center" wrapText="1"/>
    </xf>
    <xf numFmtId="1" fontId="43" fillId="25" borderId="10" xfId="44" applyNumberFormat="1" applyFont="1" applyFill="1" applyBorder="1" applyAlignment="1">
      <alignment horizontal="center" vertical="center" wrapText="1"/>
    </xf>
    <xf numFmtId="166" fontId="43" fillId="25" borderId="10" xfId="44" applyNumberFormat="1" applyFont="1" applyFill="1" applyBorder="1" applyAlignment="1">
      <alignment horizontal="center" vertical="center" wrapText="1"/>
    </xf>
    <xf numFmtId="0" fontId="44" fillId="25" borderId="0" xfId="0" applyFont="1" applyFill="1"/>
    <xf numFmtId="165" fontId="33" fillId="25" borderId="10" xfId="46" applyNumberFormat="1" applyFont="1" applyFill="1" applyBorder="1" applyAlignment="1">
      <alignment horizontal="center" vertical="center" wrapText="1"/>
    </xf>
    <xf numFmtId="0" fontId="33" fillId="25" borderId="10" xfId="46" applyNumberFormat="1" applyFont="1" applyFill="1" applyBorder="1" applyAlignment="1">
      <alignment horizontal="left" vertical="center" wrapText="1"/>
    </xf>
    <xf numFmtId="1" fontId="33" fillId="25" borderId="10" xfId="46" applyNumberFormat="1" applyFont="1" applyFill="1" applyBorder="1" applyAlignment="1">
      <alignment horizontal="center" vertical="center" wrapText="1"/>
    </xf>
    <xf numFmtId="166" fontId="33" fillId="25" borderId="10" xfId="46" applyNumberFormat="1" applyFont="1" applyFill="1" applyBorder="1" applyAlignment="1">
      <alignment horizontal="center" vertical="center" wrapText="1"/>
    </xf>
    <xf numFmtId="165" fontId="39" fillId="25" borderId="10" xfId="45" applyNumberFormat="1" applyFont="1" applyFill="1" applyBorder="1" applyAlignment="1">
      <alignment horizontal="center" vertical="center" wrapText="1"/>
    </xf>
    <xf numFmtId="0" fontId="39" fillId="25" borderId="10" xfId="46" applyNumberFormat="1" applyFont="1" applyFill="1" applyBorder="1" applyAlignment="1">
      <alignment horizontal="center" vertical="center" wrapText="1"/>
    </xf>
    <xf numFmtId="167" fontId="39" fillId="25" borderId="10" xfId="45" applyNumberFormat="1" applyFont="1" applyFill="1" applyBorder="1" applyAlignment="1">
      <alignment horizontal="center" vertical="center" wrapText="1"/>
    </xf>
    <xf numFmtId="0" fontId="39" fillId="25" borderId="10" xfId="45" applyNumberFormat="1" applyFont="1" applyFill="1" applyBorder="1" applyAlignment="1">
      <alignment horizontal="center" vertical="center" wrapText="1"/>
    </xf>
    <xf numFmtId="166" fontId="39" fillId="25" borderId="10" xfId="45" applyNumberFormat="1" applyFont="1" applyFill="1" applyBorder="1" applyAlignment="1">
      <alignment horizontal="center" vertical="center" wrapText="1"/>
    </xf>
    <xf numFmtId="0" fontId="33" fillId="25" borderId="10" xfId="48" applyNumberFormat="1" applyFont="1" applyFill="1" applyBorder="1" applyAlignment="1">
      <alignment horizontal="center" vertical="center" wrapText="1"/>
    </xf>
    <xf numFmtId="1" fontId="39" fillId="25" borderId="10" xfId="44" applyNumberFormat="1" applyFont="1" applyFill="1" applyBorder="1" applyAlignment="1">
      <alignment horizontal="center" vertical="center" wrapText="1"/>
    </xf>
    <xf numFmtId="0" fontId="40" fillId="25" borderId="15" xfId="44" applyNumberFormat="1" applyFont="1" applyFill="1" applyBorder="1" applyAlignment="1">
      <alignment horizontal="center" vertical="center"/>
    </xf>
    <xf numFmtId="1" fontId="40" fillId="25" borderId="15" xfId="44" applyNumberFormat="1" applyFont="1" applyFill="1" applyBorder="1" applyAlignment="1">
      <alignment horizontal="center" vertical="center"/>
    </xf>
    <xf numFmtId="166" fontId="40" fillId="25" borderId="10" xfId="44" applyNumberFormat="1" applyFont="1" applyFill="1" applyBorder="1" applyAlignment="1">
      <alignment horizontal="center" vertical="center" wrapText="1"/>
    </xf>
    <xf numFmtId="165" fontId="39" fillId="25" borderId="10" xfId="46" applyNumberFormat="1" applyFont="1" applyFill="1" applyBorder="1" applyAlignment="1">
      <alignment horizontal="center" vertical="center" wrapText="1"/>
    </xf>
    <xf numFmtId="0" fontId="39" fillId="25" borderId="10" xfId="46" applyNumberFormat="1" applyFont="1" applyFill="1" applyBorder="1" applyAlignment="1">
      <alignment horizontal="left" vertical="center" wrapText="1"/>
    </xf>
    <xf numFmtId="1" fontId="39" fillId="25" borderId="10" xfId="46" applyNumberFormat="1" applyFont="1" applyFill="1" applyBorder="1" applyAlignment="1">
      <alignment horizontal="center" vertical="center" wrapText="1"/>
    </xf>
    <xf numFmtId="165" fontId="45" fillId="25" borderId="10" xfId="46" applyNumberFormat="1" applyFont="1" applyFill="1" applyBorder="1" applyAlignment="1">
      <alignment horizontal="center" vertical="center" wrapText="1"/>
    </xf>
    <xf numFmtId="0" fontId="45" fillId="25" borderId="10" xfId="46" applyNumberFormat="1" applyFont="1" applyFill="1" applyBorder="1" applyAlignment="1">
      <alignment horizontal="left" vertical="center" wrapText="1"/>
    </xf>
    <xf numFmtId="1" fontId="45" fillId="25" borderId="10" xfId="46" applyNumberFormat="1" applyFont="1" applyFill="1" applyBorder="1" applyAlignment="1">
      <alignment horizontal="center" vertical="center" wrapText="1"/>
    </xf>
    <xf numFmtId="166" fontId="45" fillId="25" borderId="10" xfId="46" applyNumberFormat="1" applyFont="1" applyFill="1" applyBorder="1" applyAlignment="1">
      <alignment horizontal="center" vertical="center" wrapText="1"/>
    </xf>
    <xf numFmtId="0" fontId="46" fillId="25" borderId="0" xfId="0" applyFont="1" applyFill="1"/>
    <xf numFmtId="165" fontId="33" fillId="25" borderId="10" xfId="48" applyNumberFormat="1" applyFont="1" applyFill="1" applyBorder="1" applyAlignment="1">
      <alignment horizontal="center" vertical="center" wrapText="1"/>
    </xf>
    <xf numFmtId="0" fontId="33" fillId="25" borderId="10" xfId="48" applyNumberFormat="1" applyFont="1" applyFill="1" applyBorder="1" applyAlignment="1">
      <alignment horizontal="left" vertical="center" wrapText="1"/>
    </xf>
    <xf numFmtId="1" fontId="33" fillId="25" borderId="10" xfId="48" applyNumberFormat="1" applyFont="1" applyFill="1" applyBorder="1" applyAlignment="1">
      <alignment horizontal="center" vertical="center" wrapText="1"/>
    </xf>
    <xf numFmtId="166" fontId="33" fillId="25" borderId="10" xfId="48" applyNumberFormat="1" applyFont="1" applyFill="1" applyBorder="1" applyAlignment="1">
      <alignment horizontal="center" vertical="center" wrapText="1"/>
    </xf>
    <xf numFmtId="0" fontId="36" fillId="25" borderId="15" xfId="44" applyNumberFormat="1" applyFont="1" applyFill="1" applyBorder="1" applyAlignment="1">
      <alignment vertical="center"/>
    </xf>
    <xf numFmtId="167" fontId="33" fillId="25" borderId="10" xfId="48" applyNumberFormat="1" applyFont="1" applyFill="1" applyBorder="1" applyAlignment="1">
      <alignment horizontal="center" vertical="center" wrapText="1"/>
    </xf>
    <xf numFmtId="2" fontId="33" fillId="25" borderId="10" xfId="48" applyNumberFormat="1" applyFont="1" applyFill="1" applyBorder="1" applyAlignment="1">
      <alignment horizontal="center" vertical="center" wrapText="1"/>
    </xf>
    <xf numFmtId="165" fontId="33" fillId="25" borderId="10" xfId="45" applyNumberFormat="1" applyFont="1" applyFill="1" applyBorder="1" applyAlignment="1">
      <alignment horizontal="center" vertical="center" wrapText="1"/>
    </xf>
    <xf numFmtId="0" fontId="33" fillId="25" borderId="10" xfId="46" applyNumberFormat="1" applyFont="1" applyFill="1" applyBorder="1" applyAlignment="1">
      <alignment horizontal="center" vertical="center" wrapText="1"/>
    </xf>
    <xf numFmtId="0" fontId="40" fillId="25" borderId="15" xfId="44" applyNumberFormat="1" applyFont="1" applyFill="1" applyBorder="1" applyAlignment="1">
      <alignment vertical="center"/>
    </xf>
    <xf numFmtId="0" fontId="47" fillId="25" borderId="0" xfId="0" applyFont="1" applyFill="1"/>
    <xf numFmtId="1" fontId="39" fillId="25" borderId="15" xfId="45" applyNumberFormat="1" applyFont="1" applyFill="1" applyBorder="1" applyAlignment="1">
      <alignment horizontal="center" vertical="center" wrapText="1"/>
    </xf>
    <xf numFmtId="1" fontId="33" fillId="25" borderId="10" xfId="47" applyNumberFormat="1" applyFont="1" applyFill="1" applyBorder="1" applyAlignment="1">
      <alignment horizontal="center" vertical="center" wrapText="1"/>
    </xf>
    <xf numFmtId="0" fontId="33" fillId="25" borderId="10" xfId="47" applyNumberFormat="1" applyFont="1" applyFill="1" applyBorder="1" applyAlignment="1">
      <alignment horizontal="left" vertical="center" wrapText="1"/>
    </xf>
    <xf numFmtId="0" fontId="36" fillId="0" borderId="14" xfId="44" applyNumberFormat="1" applyFont="1" applyBorder="1" applyAlignment="1">
      <alignment horizontal="center" vertical="center" wrapText="1"/>
    </xf>
    <xf numFmtId="0" fontId="39" fillId="0" borderId="0" xfId="0" applyFont="1"/>
    <xf numFmtId="0" fontId="42" fillId="0" borderId="0" xfId="0" applyFont="1"/>
    <xf numFmtId="0" fontId="36" fillId="0" borderId="14" xfId="44" applyNumberFormat="1" applyFont="1" applyBorder="1" applyAlignment="1">
      <alignment horizontal="center" vertical="center" wrapText="1"/>
    </xf>
    <xf numFmtId="165" fontId="39" fillId="25" borderId="10" xfId="44" applyNumberFormat="1" applyFont="1" applyFill="1" applyBorder="1" applyAlignment="1">
      <alignment horizontal="center" vertical="center" wrapText="1"/>
    </xf>
    <xf numFmtId="1" fontId="36" fillId="25" borderId="10" xfId="44" applyNumberFormat="1" applyFont="1" applyFill="1" applyBorder="1" applyAlignment="1">
      <alignment horizontal="center" vertical="center" wrapText="1"/>
    </xf>
    <xf numFmtId="170" fontId="40" fillId="25" borderId="10" xfId="36" applyNumberFormat="1" applyFont="1" applyFill="1" applyBorder="1" applyAlignment="1">
      <alignment horizontal="center"/>
    </xf>
    <xf numFmtId="166" fontId="40" fillId="25" borderId="10" xfId="36" applyNumberFormat="1" applyFont="1" applyFill="1" applyBorder="1" applyAlignment="1">
      <alignment horizontal="center"/>
    </xf>
    <xf numFmtId="166" fontId="36" fillId="25" borderId="10" xfId="36" applyNumberFormat="1" applyFont="1" applyFill="1" applyBorder="1" applyAlignment="1">
      <alignment horizontal="center"/>
    </xf>
    <xf numFmtId="170" fontId="36" fillId="25" borderId="10" xfId="36" applyNumberFormat="1" applyFont="1" applyFill="1" applyBorder="1" applyAlignment="1">
      <alignment horizontal="center"/>
    </xf>
    <xf numFmtId="2" fontId="41" fillId="25" borderId="10" xfId="36" applyNumberFormat="1" applyFont="1" applyFill="1" applyBorder="1" applyAlignment="1">
      <alignment horizontal="center"/>
    </xf>
    <xf numFmtId="0" fontId="33" fillId="25" borderId="10" xfId="36" applyFont="1" applyFill="1" applyBorder="1" applyAlignment="1">
      <alignment horizontal="right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_2 неделя" xfId="47"/>
    <cellStyle name="Обычный_Лист1" xfId="45"/>
    <cellStyle name="Обычный_Лист2" xfId="44"/>
    <cellStyle name="Обычный_ХЭХ 1С" xfId="48"/>
    <cellStyle name="Обычный_ХЭХ из 1С  (2)" xfId="46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55"/>
  <sheetViews>
    <sheetView tabSelected="1" topLeftCell="A116" zoomScaleSheetLayoutView="100" zoomScalePageLayoutView="60" workbookViewId="0">
      <selection activeCell="B132" sqref="B132:C132"/>
    </sheetView>
  </sheetViews>
  <sheetFormatPr defaultRowHeight="15"/>
  <cols>
    <col min="2" max="2" width="39.140625" customWidth="1"/>
    <col min="3" max="3" width="9.140625" customWidth="1"/>
    <col min="4" max="4" width="12.85546875" style="13" customWidth="1"/>
    <col min="5" max="5" width="10" style="13" customWidth="1"/>
    <col min="6" max="6" width="8.42578125" style="13" customWidth="1"/>
    <col min="7" max="7" width="10.42578125" style="13" customWidth="1"/>
    <col min="8" max="8" width="14.42578125" style="13" customWidth="1"/>
    <col min="9" max="9" width="6.140625" style="13" customWidth="1"/>
    <col min="10" max="10" width="7.28515625" style="13" customWidth="1"/>
    <col min="11" max="11" width="8.85546875" style="13" customWidth="1"/>
    <col min="12" max="12" width="8" style="13" customWidth="1"/>
    <col min="13" max="13" width="9.5703125" style="13" customWidth="1"/>
    <col min="14" max="14" width="10" style="13" customWidth="1"/>
    <col min="15" max="15" width="8.7109375" style="13" customWidth="1"/>
    <col min="16" max="16" width="7" style="13" customWidth="1"/>
  </cols>
  <sheetData>
    <row r="1" spans="1:16">
      <c r="A1" s="34"/>
      <c r="B1" s="34"/>
      <c r="C1" s="34"/>
      <c r="D1" s="34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</row>
    <row r="2" spans="1:16">
      <c r="A2" s="34"/>
      <c r="B2" s="34" t="s">
        <v>65</v>
      </c>
      <c r="C2" s="34"/>
      <c r="D2" s="34"/>
      <c r="E2" s="34"/>
      <c r="F2" s="34"/>
      <c r="G2" s="34"/>
      <c r="H2" s="35"/>
      <c r="I2" s="35"/>
      <c r="J2" s="35"/>
      <c r="K2" s="35"/>
      <c r="L2" s="35"/>
      <c r="M2" s="35" t="s">
        <v>66</v>
      </c>
      <c r="N2" s="35"/>
      <c r="O2" s="35"/>
      <c r="P2" s="35"/>
    </row>
    <row r="3" spans="1:16">
      <c r="A3" s="34"/>
      <c r="B3" s="34"/>
      <c r="C3" s="34"/>
      <c r="D3" s="34"/>
      <c r="E3" s="34"/>
      <c r="F3" s="34"/>
      <c r="G3" s="34"/>
      <c r="H3" s="35"/>
      <c r="I3" s="35"/>
      <c r="J3" s="35"/>
      <c r="K3" s="35"/>
      <c r="L3" s="35"/>
      <c r="M3" s="35"/>
      <c r="N3" s="35"/>
      <c r="O3" s="35"/>
      <c r="P3" s="35"/>
    </row>
    <row r="4" spans="1:16">
      <c r="A4" s="34"/>
      <c r="B4" s="34"/>
      <c r="C4" s="34"/>
      <c r="D4" s="34"/>
      <c r="E4" s="34"/>
      <c r="F4" s="34"/>
      <c r="G4" s="34"/>
      <c r="H4" s="35"/>
      <c r="I4" s="35"/>
      <c r="J4" s="35"/>
      <c r="K4" s="35"/>
      <c r="L4" s="35"/>
      <c r="M4" s="35"/>
      <c r="N4" s="35"/>
      <c r="O4" s="35"/>
      <c r="P4" s="35"/>
    </row>
    <row r="5" spans="1:16" ht="15.75">
      <c r="A5" s="38"/>
      <c r="B5" s="38"/>
      <c r="C5" s="38"/>
      <c r="D5" s="38"/>
      <c r="E5" s="38"/>
      <c r="F5" s="38"/>
      <c r="G5" s="38"/>
      <c r="H5" s="39"/>
      <c r="I5" s="39"/>
      <c r="J5" s="39"/>
      <c r="K5" s="39"/>
      <c r="L5" s="39"/>
      <c r="M5" s="39"/>
      <c r="N5" s="39"/>
      <c r="O5" s="39"/>
      <c r="P5" s="39"/>
    </row>
    <row r="6" spans="1:16" ht="15.7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</row>
    <row r="7" spans="1:16" ht="15.75">
      <c r="A7" s="107"/>
      <c r="B7" s="107"/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</row>
    <row r="8" spans="1:16" ht="54" customHeight="1">
      <c r="A8" s="94"/>
      <c r="B8" s="110" t="s">
        <v>134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94"/>
    </row>
    <row r="9" spans="1:16" ht="15.7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ht="15.75">
      <c r="A10" s="41" t="s">
        <v>0</v>
      </c>
      <c r="B10" s="95" t="s">
        <v>1</v>
      </c>
      <c r="C10" s="95"/>
      <c r="D10" s="95" t="s">
        <v>132</v>
      </c>
      <c r="E10" s="109" t="s">
        <v>3</v>
      </c>
      <c r="F10" s="109"/>
      <c r="G10" s="109"/>
      <c r="H10" s="95" t="s">
        <v>4</v>
      </c>
      <c r="I10" s="109" t="s">
        <v>5</v>
      </c>
      <c r="J10" s="109"/>
      <c r="K10" s="109"/>
      <c r="L10" s="109"/>
      <c r="M10" s="109" t="s">
        <v>6</v>
      </c>
      <c r="N10" s="109"/>
      <c r="O10" s="109"/>
      <c r="P10" s="109"/>
    </row>
    <row r="11" spans="1:16" ht="18.75">
      <c r="A11" s="95" t="s">
        <v>7</v>
      </c>
      <c r="B11" s="95"/>
      <c r="C11" s="95"/>
      <c r="D11" s="95"/>
      <c r="E11" s="95" t="s">
        <v>9</v>
      </c>
      <c r="F11" s="95" t="s">
        <v>10</v>
      </c>
      <c r="G11" s="95" t="s">
        <v>11</v>
      </c>
      <c r="H11" s="95" t="s">
        <v>12</v>
      </c>
      <c r="I11" s="95" t="s">
        <v>86</v>
      </c>
      <c r="J11" s="95" t="s">
        <v>13</v>
      </c>
      <c r="K11" s="95" t="s">
        <v>14</v>
      </c>
      <c r="L11" s="95" t="s">
        <v>15</v>
      </c>
      <c r="M11" s="42" t="s">
        <v>16</v>
      </c>
      <c r="N11" s="42" t="s">
        <v>17</v>
      </c>
      <c r="O11" s="42" t="s">
        <v>18</v>
      </c>
      <c r="P11" s="42" t="s">
        <v>19</v>
      </c>
    </row>
    <row r="12" spans="1:16" ht="15.75">
      <c r="A12" s="95">
        <v>1</v>
      </c>
      <c r="B12" s="95">
        <v>2</v>
      </c>
      <c r="C12" s="95"/>
      <c r="D12" s="95">
        <v>3</v>
      </c>
      <c r="E12" s="95">
        <v>4</v>
      </c>
      <c r="F12" s="95">
        <v>5</v>
      </c>
      <c r="G12" s="95">
        <v>6</v>
      </c>
      <c r="H12" s="95">
        <v>7</v>
      </c>
      <c r="I12" s="95">
        <v>8</v>
      </c>
      <c r="J12" s="95">
        <v>9</v>
      </c>
      <c r="K12" s="95">
        <v>10</v>
      </c>
      <c r="L12" s="95">
        <v>11</v>
      </c>
      <c r="M12" s="42">
        <v>12</v>
      </c>
      <c r="N12" s="42">
        <v>13</v>
      </c>
      <c r="O12" s="42">
        <v>14</v>
      </c>
      <c r="P12" s="42">
        <v>15</v>
      </c>
    </row>
    <row r="13" spans="1:16" ht="15.75">
      <c r="A13" s="41"/>
      <c r="B13" s="41"/>
      <c r="C13" s="41"/>
      <c r="D13" s="96"/>
      <c r="E13" s="96"/>
      <c r="F13" s="96"/>
      <c r="G13" s="96"/>
      <c r="H13" s="96"/>
      <c r="I13" s="95"/>
      <c r="J13" s="95"/>
      <c r="K13" s="95"/>
      <c r="L13" s="95"/>
      <c r="M13" s="95"/>
      <c r="N13" s="95"/>
      <c r="O13" s="95"/>
      <c r="P13" s="95"/>
    </row>
    <row r="14" spans="1:16" ht="15.75">
      <c r="A14" s="41"/>
      <c r="B14" s="43" t="s">
        <v>33</v>
      </c>
      <c r="C14" s="43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</row>
    <row r="15" spans="1:16" ht="27.75" customHeight="1">
      <c r="A15" s="43" t="s">
        <v>20</v>
      </c>
      <c r="B15" s="43"/>
      <c r="C15" s="41"/>
      <c r="D15" s="95"/>
      <c r="E15" s="106"/>
      <c r="F15" s="106"/>
      <c r="G15" s="96"/>
      <c r="H15" s="95"/>
      <c r="I15" s="95"/>
      <c r="J15" s="95"/>
      <c r="K15" s="95"/>
      <c r="L15" s="95"/>
      <c r="M15" s="95"/>
      <c r="N15" s="95"/>
      <c r="O15" s="95"/>
      <c r="P15" s="95"/>
    </row>
    <row r="16" spans="1:16" ht="37.5" customHeight="1">
      <c r="A16" s="102" t="s">
        <v>43</v>
      </c>
      <c r="B16" s="102"/>
      <c r="C16" s="44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</row>
    <row r="17" spans="1:17" s="173" customFormat="1" ht="15.75">
      <c r="A17" s="171" t="s">
        <v>93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2"/>
    </row>
    <row r="18" spans="1:17" s="173" customFormat="1" ht="15.75">
      <c r="A18" s="174"/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2"/>
    </row>
    <row r="19" spans="1:17" s="112" customFormat="1" ht="31.5" customHeight="1">
      <c r="A19" s="113">
        <v>120</v>
      </c>
      <c r="B19" s="114" t="s">
        <v>87</v>
      </c>
      <c r="C19" s="115"/>
      <c r="D19" s="115">
        <v>200</v>
      </c>
      <c r="E19" s="116">
        <v>4.673</v>
      </c>
      <c r="F19" s="116">
        <v>3.8679999999999999</v>
      </c>
      <c r="G19" s="116">
        <v>17.297999999999998</v>
      </c>
      <c r="H19" s="116">
        <v>123.44199999999999</v>
      </c>
      <c r="I19" s="116">
        <v>4.7E-2</v>
      </c>
      <c r="J19" s="116">
        <v>0.6</v>
      </c>
      <c r="K19" s="116">
        <v>16.399999999999999</v>
      </c>
      <c r="L19" s="116">
        <v>0.25600000000000001</v>
      </c>
      <c r="M19" s="116">
        <v>124.896</v>
      </c>
      <c r="N19" s="116">
        <v>104.7</v>
      </c>
      <c r="O19" s="116">
        <v>16.648</v>
      </c>
      <c r="P19" s="116">
        <v>0.374</v>
      </c>
    </row>
    <row r="20" spans="1:17" s="112" customFormat="1" ht="15.75">
      <c r="A20" s="113">
        <v>382</v>
      </c>
      <c r="B20" s="114" t="s">
        <v>88</v>
      </c>
      <c r="C20" s="115"/>
      <c r="D20" s="115">
        <v>180</v>
      </c>
      <c r="E20" s="116">
        <v>3.1419999999999999</v>
      </c>
      <c r="F20" s="116">
        <v>2.5110000000000001</v>
      </c>
      <c r="G20" s="116">
        <v>16.344000000000001</v>
      </c>
      <c r="H20" s="116">
        <v>101.58199999999999</v>
      </c>
      <c r="I20" s="116">
        <v>1.9800000000000002E-2</v>
      </c>
      <c r="J20" s="116">
        <v>0.48599999999999999</v>
      </c>
      <c r="K20" s="116">
        <v>8.1969999999999992</v>
      </c>
      <c r="L20" s="116">
        <v>9.9000000000000008E-3</v>
      </c>
      <c r="M20" s="116">
        <v>101.34699999999999</v>
      </c>
      <c r="N20" s="116">
        <v>94.122</v>
      </c>
      <c r="O20" s="116">
        <v>25.11</v>
      </c>
      <c r="P20" s="116">
        <v>0.83</v>
      </c>
    </row>
    <row r="21" spans="1:17" s="112" customFormat="1" ht="15.75" hidden="1">
      <c r="A21" s="113"/>
      <c r="B21" s="114"/>
      <c r="C21" s="115"/>
      <c r="D21" s="115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</row>
    <row r="22" spans="1:17" s="112" customFormat="1" ht="15.75">
      <c r="A22" s="113">
        <v>14</v>
      </c>
      <c r="B22" s="114" t="s">
        <v>89</v>
      </c>
      <c r="C22" s="115"/>
      <c r="D22" s="115">
        <v>10</v>
      </c>
      <c r="E22" s="116">
        <v>0.08</v>
      </c>
      <c r="F22" s="116">
        <v>7.25</v>
      </c>
      <c r="G22" s="116">
        <v>0.13</v>
      </c>
      <c r="H22" s="116">
        <v>66.09</v>
      </c>
      <c r="I22" s="116">
        <v>1E-3</v>
      </c>
      <c r="J22" s="117"/>
      <c r="K22" s="116">
        <v>40</v>
      </c>
      <c r="L22" s="116">
        <v>0.1</v>
      </c>
      <c r="M22" s="116">
        <v>2.4</v>
      </c>
      <c r="N22" s="116">
        <v>3</v>
      </c>
      <c r="O22" s="117"/>
      <c r="P22" s="116">
        <v>0.02</v>
      </c>
    </row>
    <row r="23" spans="1:17" s="112" customFormat="1" ht="15.75">
      <c r="A23" s="175"/>
      <c r="B23" s="119" t="s">
        <v>90</v>
      </c>
      <c r="C23" s="120"/>
      <c r="D23" s="120">
        <v>40</v>
      </c>
      <c r="E23" s="121">
        <v>3.04</v>
      </c>
      <c r="F23" s="121">
        <v>1.1200000000000001</v>
      </c>
      <c r="G23" s="121">
        <v>20.560000000000002</v>
      </c>
      <c r="H23" s="121">
        <v>104.48</v>
      </c>
      <c r="I23" s="121">
        <v>6.2000000000000006E-2</v>
      </c>
      <c r="J23" s="121">
        <v>0.8</v>
      </c>
      <c r="K23" s="121">
        <v>0</v>
      </c>
      <c r="L23" s="121">
        <v>0.62222222222222223</v>
      </c>
      <c r="M23" s="121">
        <v>18.044444444444444</v>
      </c>
      <c r="N23" s="121">
        <v>26</v>
      </c>
      <c r="O23" s="121">
        <v>4.7999999999999989</v>
      </c>
      <c r="P23" s="121">
        <v>0.48</v>
      </c>
    </row>
    <row r="24" spans="1:17" s="112" customFormat="1" ht="15.75">
      <c r="A24" s="115"/>
      <c r="B24" s="114" t="s">
        <v>91</v>
      </c>
      <c r="C24" s="115"/>
      <c r="D24" s="115">
        <v>100</v>
      </c>
      <c r="E24" s="116">
        <v>0.4</v>
      </c>
      <c r="F24" s="116">
        <v>0.4</v>
      </c>
      <c r="G24" s="116">
        <v>9.8000000000000007</v>
      </c>
      <c r="H24" s="116">
        <v>47</v>
      </c>
      <c r="I24" s="116">
        <v>0.03</v>
      </c>
      <c r="J24" s="116">
        <v>10</v>
      </c>
      <c r="K24" s="116">
        <v>0</v>
      </c>
      <c r="L24" s="116">
        <v>0.2</v>
      </c>
      <c r="M24" s="116">
        <v>16</v>
      </c>
      <c r="N24" s="116">
        <v>11</v>
      </c>
      <c r="O24" s="116">
        <v>9</v>
      </c>
      <c r="P24" s="116">
        <v>2.2000000000000002</v>
      </c>
    </row>
    <row r="25" spans="1:17" s="112" customFormat="1" ht="15.75">
      <c r="A25" s="114"/>
      <c r="B25" s="176" t="s">
        <v>92</v>
      </c>
      <c r="C25" s="176"/>
      <c r="D25" s="176">
        <f t="shared" ref="D25:P25" si="0">SUM(D19:D24)</f>
        <v>530</v>
      </c>
      <c r="E25" s="127">
        <f t="shared" si="0"/>
        <v>11.334999999999999</v>
      </c>
      <c r="F25" s="127">
        <f t="shared" si="0"/>
        <v>15.148999999999999</v>
      </c>
      <c r="G25" s="127">
        <f t="shared" si="0"/>
        <v>64.132000000000005</v>
      </c>
      <c r="H25" s="127">
        <f t="shared" si="0"/>
        <v>442.59400000000005</v>
      </c>
      <c r="I25" s="127">
        <f t="shared" si="0"/>
        <v>0.1598</v>
      </c>
      <c r="J25" s="127">
        <f t="shared" si="0"/>
        <v>11.885999999999999</v>
      </c>
      <c r="K25" s="127">
        <f t="shared" si="0"/>
        <v>64.596999999999994</v>
      </c>
      <c r="L25" s="127">
        <f t="shared" si="0"/>
        <v>1.1881222222222223</v>
      </c>
      <c r="M25" s="127">
        <f t="shared" si="0"/>
        <v>262.68744444444445</v>
      </c>
      <c r="N25" s="127">
        <f t="shared" si="0"/>
        <v>238.822</v>
      </c>
      <c r="O25" s="127">
        <f t="shared" si="0"/>
        <v>55.557999999999993</v>
      </c>
      <c r="P25" s="127">
        <f t="shared" si="0"/>
        <v>3.9039999999999999</v>
      </c>
    </row>
    <row r="26" spans="1:17" ht="15.75">
      <c r="A26" s="99"/>
      <c r="B26" s="44"/>
      <c r="C26" s="44"/>
      <c r="D26" s="99"/>
      <c r="E26" s="52" t="s">
        <v>23</v>
      </c>
      <c r="F26" s="52"/>
      <c r="G26" s="52"/>
      <c r="H26" s="50"/>
      <c r="I26" s="50"/>
      <c r="J26" s="50"/>
      <c r="K26" s="50"/>
      <c r="L26" s="50"/>
      <c r="M26" s="50"/>
      <c r="N26" s="50"/>
      <c r="O26" s="50"/>
      <c r="P26" s="50"/>
      <c r="Q26" s="7"/>
    </row>
    <row r="27" spans="1:17" ht="15.75">
      <c r="A27" s="99">
        <v>71</v>
      </c>
      <c r="B27" s="46" t="s">
        <v>74</v>
      </c>
      <c r="C27" s="44"/>
      <c r="D27" s="47">
        <v>30</v>
      </c>
      <c r="E27" s="63">
        <v>0.66</v>
      </c>
      <c r="F27" s="63">
        <v>3.1</v>
      </c>
      <c r="G27" s="63">
        <v>2.08</v>
      </c>
      <c r="H27" s="63">
        <v>40.090000000000003</v>
      </c>
      <c r="I27" s="63">
        <v>0.03</v>
      </c>
      <c r="J27" s="63">
        <v>14.95</v>
      </c>
      <c r="K27" s="75">
        <v>0</v>
      </c>
      <c r="L27" s="75">
        <v>1.62</v>
      </c>
      <c r="M27" s="75">
        <v>20.02</v>
      </c>
      <c r="N27" s="75">
        <v>14.88</v>
      </c>
      <c r="O27" s="75">
        <v>11.12</v>
      </c>
      <c r="P27" s="75">
        <v>0.53</v>
      </c>
      <c r="Q27" s="7"/>
    </row>
    <row r="28" spans="1:17" ht="15.75">
      <c r="A28" s="99">
        <v>170</v>
      </c>
      <c r="B28" s="44" t="s">
        <v>44</v>
      </c>
      <c r="C28" s="44"/>
      <c r="D28" s="99">
        <v>200</v>
      </c>
      <c r="E28" s="50">
        <v>2.0099999999999998</v>
      </c>
      <c r="F28" s="50">
        <v>5.17</v>
      </c>
      <c r="G28" s="50">
        <v>13.74</v>
      </c>
      <c r="H28" s="50">
        <v>110.49</v>
      </c>
      <c r="I28" s="50">
        <v>0.06</v>
      </c>
      <c r="J28" s="50">
        <v>22.1</v>
      </c>
      <c r="K28" s="50">
        <v>0</v>
      </c>
      <c r="L28" s="50">
        <v>2.42</v>
      </c>
      <c r="M28" s="50">
        <v>34.9</v>
      </c>
      <c r="N28" s="50">
        <v>52.07</v>
      </c>
      <c r="O28" s="50">
        <v>25.87</v>
      </c>
      <c r="P28" s="50">
        <v>1.21</v>
      </c>
      <c r="Q28" s="7"/>
    </row>
    <row r="29" spans="1:17" ht="15.75">
      <c r="A29" s="53"/>
      <c r="B29" s="54" t="s">
        <v>45</v>
      </c>
      <c r="C29" s="54"/>
      <c r="D29" s="55">
        <v>10</v>
      </c>
      <c r="E29" s="56">
        <v>0.26</v>
      </c>
      <c r="F29" s="56">
        <v>1.5</v>
      </c>
      <c r="G29" s="56">
        <v>0.36</v>
      </c>
      <c r="H29" s="56">
        <v>16.2</v>
      </c>
      <c r="I29" s="57">
        <v>0</v>
      </c>
      <c r="J29" s="57">
        <v>0.04</v>
      </c>
      <c r="K29" s="57">
        <v>10</v>
      </c>
      <c r="L29" s="57">
        <v>0.03</v>
      </c>
      <c r="M29" s="57">
        <v>8.8000000000000007</v>
      </c>
      <c r="N29" s="57">
        <v>6.1</v>
      </c>
      <c r="O29" s="57">
        <v>0.9</v>
      </c>
      <c r="P29" s="57">
        <v>0.02</v>
      </c>
      <c r="Q29" s="7"/>
    </row>
    <row r="30" spans="1:17" ht="31.5">
      <c r="A30" s="99">
        <v>520</v>
      </c>
      <c r="B30" s="54" t="s">
        <v>67</v>
      </c>
      <c r="C30" s="44"/>
      <c r="D30" s="99" t="s">
        <v>68</v>
      </c>
      <c r="E30" s="50">
        <v>12.98</v>
      </c>
      <c r="F30" s="50">
        <v>12.69</v>
      </c>
      <c r="G30" s="50">
        <v>12.16</v>
      </c>
      <c r="H30" s="50">
        <v>214.89</v>
      </c>
      <c r="I30" s="50">
        <v>0.08</v>
      </c>
      <c r="J30" s="50">
        <v>0</v>
      </c>
      <c r="K30" s="50">
        <v>0</v>
      </c>
      <c r="L30" s="50">
        <v>1.89</v>
      </c>
      <c r="M30" s="50">
        <v>18.37</v>
      </c>
      <c r="N30" s="50">
        <v>134.58000000000001</v>
      </c>
      <c r="O30" s="50">
        <v>21.8</v>
      </c>
      <c r="P30" s="50">
        <v>2.2000000000000002</v>
      </c>
      <c r="Q30" s="7"/>
    </row>
    <row r="31" spans="1:17" ht="15.75">
      <c r="A31" s="99">
        <v>297</v>
      </c>
      <c r="B31" s="54" t="s">
        <v>46</v>
      </c>
      <c r="C31" s="44"/>
      <c r="D31" s="99">
        <v>150</v>
      </c>
      <c r="E31" s="50">
        <v>3.8</v>
      </c>
      <c r="F31" s="50">
        <v>2.72</v>
      </c>
      <c r="G31" s="50">
        <v>40</v>
      </c>
      <c r="H31" s="50">
        <v>199.65</v>
      </c>
      <c r="I31" s="50">
        <v>0.04</v>
      </c>
      <c r="J31" s="50">
        <v>0</v>
      </c>
      <c r="K31" s="50">
        <v>12</v>
      </c>
      <c r="L31" s="50">
        <v>0.25</v>
      </c>
      <c r="M31" s="50">
        <v>16.079999999999998</v>
      </c>
      <c r="N31" s="50">
        <v>84.15</v>
      </c>
      <c r="O31" s="50">
        <v>27.66</v>
      </c>
      <c r="P31" s="50">
        <v>0.63</v>
      </c>
      <c r="Q31" s="7"/>
    </row>
    <row r="32" spans="1:17" ht="15.75">
      <c r="A32" s="99">
        <v>631</v>
      </c>
      <c r="B32" s="44" t="s">
        <v>28</v>
      </c>
      <c r="C32" s="44"/>
      <c r="D32" s="58">
        <v>200</v>
      </c>
      <c r="E32" s="50">
        <v>0.16</v>
      </c>
      <c r="F32" s="50">
        <v>0.16</v>
      </c>
      <c r="G32" s="50">
        <v>15.9</v>
      </c>
      <c r="H32" s="50">
        <v>66.680000000000007</v>
      </c>
      <c r="I32" s="50">
        <v>0.01</v>
      </c>
      <c r="J32" s="50">
        <v>4</v>
      </c>
      <c r="K32" s="50">
        <v>0</v>
      </c>
      <c r="L32" s="50">
        <v>0.08</v>
      </c>
      <c r="M32" s="50">
        <v>6.4</v>
      </c>
      <c r="N32" s="50">
        <v>4.4000000000000004</v>
      </c>
      <c r="O32" s="50">
        <v>3.6</v>
      </c>
      <c r="P32" s="50">
        <v>0.92</v>
      </c>
      <c r="Q32" s="7"/>
    </row>
    <row r="33" spans="1:17" ht="15.75">
      <c r="A33" s="99"/>
      <c r="B33" s="44" t="s">
        <v>21</v>
      </c>
      <c r="C33" s="44"/>
      <c r="D33" s="58">
        <v>20</v>
      </c>
      <c r="E33" s="50">
        <v>2.2799999999999998</v>
      </c>
      <c r="F33" s="50">
        <v>0.27</v>
      </c>
      <c r="G33" s="50">
        <v>13.86</v>
      </c>
      <c r="H33" s="50">
        <v>66.3</v>
      </c>
      <c r="I33" s="50">
        <v>0.05</v>
      </c>
      <c r="J33" s="50">
        <v>0</v>
      </c>
      <c r="K33" s="50">
        <v>0</v>
      </c>
      <c r="L33" s="50">
        <v>0.39</v>
      </c>
      <c r="M33" s="50">
        <v>6.9</v>
      </c>
      <c r="N33" s="50">
        <v>26.1</v>
      </c>
      <c r="O33" s="50">
        <v>9.9</v>
      </c>
      <c r="P33" s="50">
        <v>0.6</v>
      </c>
      <c r="Q33" s="7"/>
    </row>
    <row r="34" spans="1:17" ht="15.75">
      <c r="A34" s="99"/>
      <c r="B34" s="44" t="s">
        <v>48</v>
      </c>
      <c r="C34" s="44"/>
      <c r="D34" s="58">
        <v>30</v>
      </c>
      <c r="E34" s="50">
        <v>2.93</v>
      </c>
      <c r="F34" s="50">
        <v>0.53</v>
      </c>
      <c r="G34" s="50">
        <v>17.329999999999998</v>
      </c>
      <c r="H34" s="50">
        <v>85.33</v>
      </c>
      <c r="I34" s="50">
        <v>0.08</v>
      </c>
      <c r="J34" s="50">
        <v>0</v>
      </c>
      <c r="K34" s="50">
        <v>0</v>
      </c>
      <c r="L34" s="50">
        <v>0.4</v>
      </c>
      <c r="M34" s="50">
        <v>13.2</v>
      </c>
      <c r="N34" s="50">
        <v>77.599999999999994</v>
      </c>
      <c r="O34" s="50">
        <v>22.8</v>
      </c>
      <c r="P34" s="50">
        <v>1.8</v>
      </c>
      <c r="Q34" s="7"/>
    </row>
    <row r="35" spans="1:17" ht="15.75">
      <c r="A35" s="99"/>
      <c r="B35" s="44" t="s">
        <v>25</v>
      </c>
      <c r="C35" s="44"/>
      <c r="D35" s="99"/>
      <c r="E35" s="52">
        <f t="shared" ref="E35:P35" si="1">SUM(E27:E34)</f>
        <v>25.080000000000002</v>
      </c>
      <c r="F35" s="52">
        <f t="shared" si="1"/>
        <v>26.14</v>
      </c>
      <c r="G35" s="52">
        <f t="shared" si="1"/>
        <v>115.43</v>
      </c>
      <c r="H35" s="52">
        <f t="shared" si="1"/>
        <v>799.63</v>
      </c>
      <c r="I35" s="52">
        <f t="shared" si="1"/>
        <v>0.35000000000000003</v>
      </c>
      <c r="J35" s="52">
        <f t="shared" si="1"/>
        <v>41.089999999999996</v>
      </c>
      <c r="K35" s="52">
        <f t="shared" si="1"/>
        <v>22</v>
      </c>
      <c r="L35" s="52">
        <f t="shared" si="1"/>
        <v>7.08</v>
      </c>
      <c r="M35" s="52">
        <f t="shared" si="1"/>
        <v>124.67000000000002</v>
      </c>
      <c r="N35" s="52">
        <f t="shared" si="1"/>
        <v>399.88</v>
      </c>
      <c r="O35" s="52">
        <f t="shared" si="1"/>
        <v>123.64999999999999</v>
      </c>
      <c r="P35" s="52">
        <f t="shared" si="1"/>
        <v>7.9099999999999993</v>
      </c>
      <c r="Q35" s="7"/>
    </row>
    <row r="36" spans="1:17" ht="15.75">
      <c r="A36" s="99"/>
      <c r="B36" s="44"/>
      <c r="C36" s="44"/>
      <c r="D36" s="99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7"/>
    </row>
    <row r="37" spans="1:17" ht="28.5" customHeight="1">
      <c r="A37" s="44"/>
      <c r="B37" s="182" t="s">
        <v>135</v>
      </c>
      <c r="C37" s="44"/>
      <c r="D37" s="99"/>
      <c r="E37" s="177">
        <f>E35+E25</f>
        <v>36.414999999999999</v>
      </c>
      <c r="F37" s="177">
        <f t="shared" ref="F37:P37" si="2">F35+F25</f>
        <v>41.289000000000001</v>
      </c>
      <c r="G37" s="177">
        <f t="shared" si="2"/>
        <v>179.56200000000001</v>
      </c>
      <c r="H37" s="177">
        <f t="shared" si="2"/>
        <v>1242.2240000000002</v>
      </c>
      <c r="I37" s="177">
        <f t="shared" si="2"/>
        <v>0.50980000000000003</v>
      </c>
      <c r="J37" s="177">
        <f t="shared" si="2"/>
        <v>52.975999999999999</v>
      </c>
      <c r="K37" s="177">
        <f t="shared" si="2"/>
        <v>86.596999999999994</v>
      </c>
      <c r="L37" s="177">
        <f t="shared" si="2"/>
        <v>8.2681222222222228</v>
      </c>
      <c r="M37" s="177">
        <f t="shared" si="2"/>
        <v>387.35744444444447</v>
      </c>
      <c r="N37" s="177">
        <f t="shared" si="2"/>
        <v>638.702</v>
      </c>
      <c r="O37" s="177">
        <f t="shared" si="2"/>
        <v>179.20799999999997</v>
      </c>
      <c r="P37" s="177">
        <f t="shared" si="2"/>
        <v>11.814</v>
      </c>
      <c r="Q37" s="7"/>
    </row>
    <row r="38" spans="1:17" ht="149.25" hidden="1" customHeight="1">
      <c r="A38" s="44"/>
      <c r="B38" s="44"/>
      <c r="C38" s="44"/>
      <c r="D38" s="99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7"/>
    </row>
    <row r="39" spans="1:17" ht="32.25" hidden="1" customHeight="1">
      <c r="A39" s="44"/>
      <c r="B39" s="44"/>
      <c r="C39" s="44"/>
      <c r="D39" s="99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7"/>
    </row>
    <row r="40" spans="1:17" ht="15" hidden="1" customHeight="1">
      <c r="A40" s="44"/>
      <c r="B40" s="44"/>
      <c r="C40" s="44"/>
      <c r="D40" s="99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7"/>
    </row>
    <row r="41" spans="1:17" ht="32.25" customHeight="1">
      <c r="A41" s="103" t="s">
        <v>133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7"/>
    </row>
    <row r="42" spans="1:17" ht="15.75">
      <c r="A42" s="44"/>
      <c r="B42" s="44"/>
      <c r="C42" s="44"/>
      <c r="D42" s="99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7"/>
    </row>
    <row r="43" spans="1:17" ht="15.75">
      <c r="A43" s="44" t="s">
        <v>0</v>
      </c>
      <c r="B43" s="99" t="s">
        <v>1</v>
      </c>
      <c r="C43" s="99"/>
      <c r="D43" s="99" t="s">
        <v>132</v>
      </c>
      <c r="E43" s="104" t="s">
        <v>3</v>
      </c>
      <c r="F43" s="104"/>
      <c r="G43" s="104"/>
      <c r="H43" s="99" t="s">
        <v>4</v>
      </c>
      <c r="I43" s="104" t="s">
        <v>5</v>
      </c>
      <c r="J43" s="104"/>
      <c r="K43" s="104"/>
      <c r="L43" s="104"/>
      <c r="M43" s="104" t="s">
        <v>6</v>
      </c>
      <c r="N43" s="104"/>
      <c r="O43" s="104"/>
      <c r="P43" s="104"/>
      <c r="Q43" s="7"/>
    </row>
    <row r="44" spans="1:17" ht="18.75">
      <c r="A44" s="99" t="s">
        <v>7</v>
      </c>
      <c r="B44" s="99"/>
      <c r="C44" s="99"/>
      <c r="D44" s="99"/>
      <c r="E44" s="99" t="s">
        <v>9</v>
      </c>
      <c r="F44" s="99" t="s">
        <v>10</v>
      </c>
      <c r="G44" s="99" t="s">
        <v>11</v>
      </c>
      <c r="H44" s="99" t="s">
        <v>12</v>
      </c>
      <c r="I44" s="99" t="s">
        <v>86</v>
      </c>
      <c r="J44" s="99" t="s">
        <v>13</v>
      </c>
      <c r="K44" s="99" t="s">
        <v>14</v>
      </c>
      <c r="L44" s="99" t="s">
        <v>15</v>
      </c>
      <c r="M44" s="99" t="s">
        <v>16</v>
      </c>
      <c r="N44" s="99" t="s">
        <v>17</v>
      </c>
      <c r="O44" s="99" t="s">
        <v>18</v>
      </c>
      <c r="P44" s="99" t="s">
        <v>19</v>
      </c>
      <c r="Q44" s="7"/>
    </row>
    <row r="45" spans="1:17" ht="15.75">
      <c r="A45" s="99">
        <v>1</v>
      </c>
      <c r="B45" s="99">
        <v>2</v>
      </c>
      <c r="C45" s="99"/>
      <c r="D45" s="99">
        <v>3</v>
      </c>
      <c r="E45" s="99">
        <v>4</v>
      </c>
      <c r="F45" s="99">
        <v>5</v>
      </c>
      <c r="G45" s="99">
        <v>6</v>
      </c>
      <c r="H45" s="99">
        <v>7</v>
      </c>
      <c r="I45" s="99">
        <v>8</v>
      </c>
      <c r="J45" s="99">
        <v>9</v>
      </c>
      <c r="K45" s="99">
        <v>10</v>
      </c>
      <c r="L45" s="99">
        <v>11</v>
      </c>
      <c r="M45" s="99">
        <v>12</v>
      </c>
      <c r="N45" s="99">
        <v>13</v>
      </c>
      <c r="O45" s="99">
        <v>14</v>
      </c>
      <c r="P45" s="99">
        <v>15</v>
      </c>
      <c r="Q45" s="7"/>
    </row>
    <row r="46" spans="1:17" ht="15.75">
      <c r="A46" s="44"/>
      <c r="B46" s="59" t="s">
        <v>34</v>
      </c>
      <c r="C46" s="5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7"/>
    </row>
    <row r="47" spans="1:17" ht="27.75" customHeight="1">
      <c r="A47" s="59" t="s">
        <v>20</v>
      </c>
      <c r="B47" s="59"/>
      <c r="C47" s="44"/>
      <c r="D47" s="99"/>
      <c r="E47" s="105"/>
      <c r="F47" s="105"/>
      <c r="G47" s="100"/>
      <c r="H47" s="99"/>
      <c r="I47" s="99"/>
      <c r="J47" s="99"/>
      <c r="K47" s="99"/>
      <c r="L47" s="99"/>
      <c r="M47" s="99"/>
      <c r="N47" s="99"/>
      <c r="O47" s="99"/>
      <c r="P47" s="99"/>
      <c r="Q47" s="7"/>
    </row>
    <row r="48" spans="1:17" ht="30" customHeight="1">
      <c r="A48" s="102" t="s">
        <v>43</v>
      </c>
      <c r="B48" s="102"/>
      <c r="C48" s="44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7"/>
    </row>
    <row r="49" spans="1:35" s="112" customFormat="1" ht="15.75">
      <c r="A49" s="126" t="s">
        <v>93</v>
      </c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11"/>
    </row>
    <row r="50" spans="1:35" s="112" customFormat="1" ht="15.75">
      <c r="A50" s="169"/>
      <c r="B50" s="170" t="s">
        <v>94</v>
      </c>
      <c r="C50" s="169"/>
      <c r="D50" s="169">
        <v>150</v>
      </c>
      <c r="E50" s="138">
        <v>9.9300000000000015</v>
      </c>
      <c r="F50" s="138">
        <v>13.316666666666666</v>
      </c>
      <c r="G50" s="138">
        <v>17.476666666666667</v>
      </c>
      <c r="H50" s="138">
        <v>229.8</v>
      </c>
      <c r="I50" s="138">
        <v>0.16166666666666665</v>
      </c>
      <c r="J50" s="138">
        <v>19.493333333333332</v>
      </c>
      <c r="K50" s="138">
        <v>157.66666666666666</v>
      </c>
      <c r="L50" s="138">
        <v>1.9366666666666668</v>
      </c>
      <c r="M50" s="138">
        <v>75.473333333333343</v>
      </c>
      <c r="N50" s="138">
        <v>190.30833333333334</v>
      </c>
      <c r="O50" s="138">
        <v>32.876666666666665</v>
      </c>
      <c r="P50" s="138">
        <v>2.3341666666666669</v>
      </c>
    </row>
    <row r="51" spans="1:35" s="112" customFormat="1" ht="15.75">
      <c r="A51" s="117"/>
      <c r="B51" s="114" t="s">
        <v>95</v>
      </c>
      <c r="C51" s="115"/>
      <c r="D51" s="115">
        <v>20</v>
      </c>
      <c r="E51" s="116">
        <v>0.62000000000000011</v>
      </c>
      <c r="F51" s="116">
        <v>0.04</v>
      </c>
      <c r="G51" s="116">
        <v>1.3</v>
      </c>
      <c r="H51" s="116">
        <v>8</v>
      </c>
      <c r="I51" s="116">
        <v>2.2000000000000002E-2</v>
      </c>
      <c r="J51" s="116">
        <v>2</v>
      </c>
      <c r="K51" s="116">
        <v>0</v>
      </c>
      <c r="L51" s="116">
        <v>0.04</v>
      </c>
      <c r="M51" s="116">
        <v>4</v>
      </c>
      <c r="N51" s="116">
        <v>12.4</v>
      </c>
      <c r="O51" s="116">
        <v>4.2</v>
      </c>
      <c r="P51" s="116">
        <v>0.14000000000000001</v>
      </c>
    </row>
    <row r="52" spans="1:35" s="112" customFormat="1" ht="15.75">
      <c r="A52" s="141">
        <v>376</v>
      </c>
      <c r="B52" s="119" t="s">
        <v>96</v>
      </c>
      <c r="C52" s="120"/>
      <c r="D52" s="120">
        <v>180</v>
      </c>
      <c r="E52" s="142"/>
      <c r="F52" s="142"/>
      <c r="G52" s="143">
        <v>10.981</v>
      </c>
      <c r="H52" s="143">
        <v>43.902000000000001</v>
      </c>
      <c r="I52" s="143">
        <v>1E-3</v>
      </c>
      <c r="J52" s="143">
        <v>0.1</v>
      </c>
      <c r="K52" s="142"/>
      <c r="L52" s="142"/>
      <c r="M52" s="143">
        <v>4.95</v>
      </c>
      <c r="N52" s="143">
        <v>8.24</v>
      </c>
      <c r="O52" s="143">
        <v>4.4000000000000004</v>
      </c>
      <c r="P52" s="143">
        <v>0.85299999999999998</v>
      </c>
    </row>
    <row r="53" spans="1:35" s="112" customFormat="1" ht="15.75">
      <c r="A53" s="113">
        <v>432</v>
      </c>
      <c r="B53" s="114" t="s">
        <v>97</v>
      </c>
      <c r="C53" s="115"/>
      <c r="D53" s="115">
        <v>40</v>
      </c>
      <c r="E53" s="160">
        <v>3.5979999999999999</v>
      </c>
      <c r="F53" s="160">
        <v>2.5390000000000001</v>
      </c>
      <c r="G53" s="160">
        <v>21.814</v>
      </c>
      <c r="H53" s="160">
        <v>124.363</v>
      </c>
      <c r="I53" s="160">
        <v>0.254</v>
      </c>
      <c r="J53" s="160">
        <v>0.1</v>
      </c>
      <c r="K53" s="160">
        <v>2.5</v>
      </c>
      <c r="L53" s="160">
        <v>1.365</v>
      </c>
      <c r="M53" s="160">
        <v>8.0530000000000008</v>
      </c>
      <c r="N53" s="160">
        <v>33</v>
      </c>
      <c r="O53" s="160">
        <v>6.298</v>
      </c>
      <c r="P53" s="160">
        <v>0.44500000000000001</v>
      </c>
    </row>
    <row r="54" spans="1:35" s="112" customFormat="1" ht="15.75">
      <c r="A54" s="145"/>
      <c r="B54" s="119" t="s">
        <v>90</v>
      </c>
      <c r="C54" s="120"/>
      <c r="D54" s="120">
        <v>30</v>
      </c>
      <c r="E54" s="121">
        <v>2.2799999999999998</v>
      </c>
      <c r="F54" s="121">
        <v>0.84000000000000008</v>
      </c>
      <c r="G54" s="121">
        <v>15.42</v>
      </c>
      <c r="H54" s="121">
        <v>78.36</v>
      </c>
      <c r="I54" s="121">
        <v>4.6500000000000007E-2</v>
      </c>
      <c r="J54" s="121">
        <v>0.6</v>
      </c>
      <c r="K54" s="121">
        <v>0</v>
      </c>
      <c r="L54" s="121">
        <v>0.46666666666666667</v>
      </c>
      <c r="M54" s="121">
        <v>13.533333333333333</v>
      </c>
      <c r="N54" s="121">
        <v>19.5</v>
      </c>
      <c r="O54" s="121">
        <v>3.5999999999999996</v>
      </c>
      <c r="P54" s="121">
        <v>0.36</v>
      </c>
    </row>
    <row r="55" spans="1:35" s="112" customFormat="1" ht="15.75">
      <c r="A55" s="122"/>
      <c r="B55" s="114" t="s">
        <v>98</v>
      </c>
      <c r="C55" s="123"/>
      <c r="D55" s="123">
        <v>100</v>
      </c>
      <c r="E55" s="116">
        <v>0.4</v>
      </c>
      <c r="F55" s="116">
        <v>0.3</v>
      </c>
      <c r="G55" s="116">
        <v>10.299999999999999</v>
      </c>
      <c r="H55" s="116">
        <v>47</v>
      </c>
      <c r="I55" s="116">
        <v>1.9999999999999997E-2</v>
      </c>
      <c r="J55" s="116">
        <v>5</v>
      </c>
      <c r="K55" s="116">
        <v>0</v>
      </c>
      <c r="L55" s="116">
        <v>0.4</v>
      </c>
      <c r="M55" s="116">
        <v>19</v>
      </c>
      <c r="N55" s="116">
        <v>16</v>
      </c>
      <c r="O55" s="116">
        <v>12</v>
      </c>
      <c r="P55" s="116">
        <v>2.2999999999999998</v>
      </c>
    </row>
    <row r="56" spans="1:35" s="112" customFormat="1" ht="15.75">
      <c r="A56" s="161"/>
      <c r="B56" s="124" t="s">
        <v>92</v>
      </c>
      <c r="C56" s="125"/>
      <c r="D56" s="125">
        <f t="shared" ref="D56:P56" si="3">SUM(D50:D55)</f>
        <v>520</v>
      </c>
      <c r="E56" s="127">
        <f t="shared" si="3"/>
        <v>16.827999999999999</v>
      </c>
      <c r="F56" s="127">
        <f t="shared" si="3"/>
        <v>17.035666666666668</v>
      </c>
      <c r="G56" s="127">
        <f t="shared" si="3"/>
        <v>77.291666666666657</v>
      </c>
      <c r="H56" s="127">
        <f t="shared" si="3"/>
        <v>531.42499999999995</v>
      </c>
      <c r="I56" s="127">
        <f t="shared" si="3"/>
        <v>0.50516666666666665</v>
      </c>
      <c r="J56" s="127">
        <f t="shared" si="3"/>
        <v>27.293333333333337</v>
      </c>
      <c r="K56" s="127">
        <f t="shared" si="3"/>
        <v>160.16666666666666</v>
      </c>
      <c r="L56" s="127">
        <f t="shared" si="3"/>
        <v>4.2083333333333339</v>
      </c>
      <c r="M56" s="127">
        <f t="shared" si="3"/>
        <v>125.00966666666667</v>
      </c>
      <c r="N56" s="127">
        <f t="shared" si="3"/>
        <v>279.44833333333338</v>
      </c>
      <c r="O56" s="127">
        <f t="shared" si="3"/>
        <v>63.37466666666667</v>
      </c>
      <c r="P56" s="127">
        <f t="shared" si="3"/>
        <v>6.4321666666666664</v>
      </c>
    </row>
    <row r="57" spans="1:35" ht="15.75" customHeight="1">
      <c r="A57" s="97"/>
      <c r="B57" s="97"/>
      <c r="C57" s="44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7"/>
    </row>
    <row r="58" spans="1:35" ht="15.75">
      <c r="A58" s="99"/>
      <c r="B58" s="44"/>
      <c r="C58" s="44"/>
      <c r="D58" s="99"/>
      <c r="E58" s="100" t="s">
        <v>23</v>
      </c>
      <c r="F58" s="100"/>
      <c r="G58" s="100"/>
      <c r="H58" s="99"/>
      <c r="I58" s="99"/>
      <c r="J58" s="99"/>
      <c r="K58" s="99"/>
      <c r="L58" s="99"/>
      <c r="M58" s="99"/>
      <c r="N58" s="99"/>
      <c r="O58" s="99"/>
      <c r="P58" s="99"/>
      <c r="Q58" s="7"/>
    </row>
    <row r="59" spans="1:35" ht="15.75">
      <c r="A59" s="53">
        <v>70</v>
      </c>
      <c r="B59" s="46" t="s">
        <v>69</v>
      </c>
      <c r="C59" s="44"/>
      <c r="D59" s="99">
        <v>60</v>
      </c>
      <c r="E59" s="99">
        <v>0.47</v>
      </c>
      <c r="F59" s="99">
        <v>3.08</v>
      </c>
      <c r="G59" s="99">
        <v>1.5</v>
      </c>
      <c r="H59" s="99">
        <v>36.24</v>
      </c>
      <c r="I59" s="99">
        <v>0.02</v>
      </c>
      <c r="J59" s="99">
        <v>8.7200000000000006</v>
      </c>
      <c r="K59" s="99">
        <v>0</v>
      </c>
      <c r="L59" s="99">
        <v>1.54</v>
      </c>
      <c r="M59" s="99">
        <v>7.63</v>
      </c>
      <c r="N59" s="99">
        <v>13.9</v>
      </c>
      <c r="O59" s="99">
        <v>8.74</v>
      </c>
      <c r="P59" s="99">
        <v>0.37</v>
      </c>
      <c r="Q59" s="7"/>
    </row>
    <row r="60" spans="1:35" ht="30" customHeight="1">
      <c r="A60" s="99">
        <v>197</v>
      </c>
      <c r="B60" s="54" t="s">
        <v>47</v>
      </c>
      <c r="C60" s="44"/>
      <c r="D60" s="99">
        <v>200</v>
      </c>
      <c r="E60" s="99">
        <v>10.8</v>
      </c>
      <c r="F60" s="99">
        <v>3.63</v>
      </c>
      <c r="G60" s="99">
        <v>17.25</v>
      </c>
      <c r="H60" s="99">
        <v>145.55000000000001</v>
      </c>
      <c r="I60" s="99">
        <v>0.13</v>
      </c>
      <c r="J60" s="99">
        <v>17.309999999999999</v>
      </c>
      <c r="K60" s="99">
        <v>33.840000000000003</v>
      </c>
      <c r="L60" s="99">
        <v>1.62</v>
      </c>
      <c r="M60" s="99">
        <v>31.51</v>
      </c>
      <c r="N60" s="99">
        <v>132.19</v>
      </c>
      <c r="O60" s="99">
        <v>27.34</v>
      </c>
      <c r="P60" s="99">
        <v>1.53</v>
      </c>
      <c r="Q60" s="7"/>
    </row>
    <row r="61" spans="1:35" ht="30" customHeight="1">
      <c r="A61" s="99"/>
      <c r="B61" s="54" t="s">
        <v>71</v>
      </c>
      <c r="C61" s="44"/>
      <c r="D61" s="99">
        <v>150</v>
      </c>
      <c r="E61" s="99">
        <v>3.6</v>
      </c>
      <c r="F61" s="99">
        <v>7.38</v>
      </c>
      <c r="G61" s="99">
        <v>28.8</v>
      </c>
      <c r="H61" s="99">
        <v>199.8</v>
      </c>
      <c r="I61" s="99"/>
      <c r="J61" s="99"/>
      <c r="K61" s="99"/>
      <c r="L61" s="99"/>
      <c r="M61" s="99"/>
      <c r="N61" s="99"/>
      <c r="O61" s="99"/>
      <c r="P61" s="99"/>
      <c r="Q61" s="7"/>
    </row>
    <row r="62" spans="1:35" ht="15.75">
      <c r="A62" s="99">
        <v>374</v>
      </c>
      <c r="B62" s="44" t="s">
        <v>70</v>
      </c>
      <c r="C62" s="44"/>
      <c r="D62" s="99">
        <v>100</v>
      </c>
      <c r="E62" s="99">
        <v>17.440000000000001</v>
      </c>
      <c r="F62" s="99">
        <v>10.27</v>
      </c>
      <c r="G62" s="99">
        <v>5.21</v>
      </c>
      <c r="H62" s="99">
        <v>183.67</v>
      </c>
      <c r="I62" s="99">
        <v>0.2</v>
      </c>
      <c r="J62" s="99">
        <v>7.37</v>
      </c>
      <c r="K62" s="99">
        <v>24</v>
      </c>
      <c r="L62" s="99">
        <v>3.65</v>
      </c>
      <c r="M62" s="99">
        <v>36.07</v>
      </c>
      <c r="N62" s="99">
        <v>195.27</v>
      </c>
      <c r="O62" s="99">
        <v>43.78</v>
      </c>
      <c r="P62" s="99">
        <v>1.06</v>
      </c>
      <c r="Q62" s="7"/>
    </row>
    <row r="63" spans="1:35" ht="15.75">
      <c r="A63" s="99">
        <v>883</v>
      </c>
      <c r="B63" s="44" t="s">
        <v>50</v>
      </c>
      <c r="C63" s="44"/>
      <c r="D63" s="99">
        <v>200</v>
      </c>
      <c r="E63" s="99">
        <v>0.26</v>
      </c>
      <c r="F63" s="99">
        <v>0.04</v>
      </c>
      <c r="G63" s="99">
        <v>25.07</v>
      </c>
      <c r="H63" s="99">
        <v>102.09</v>
      </c>
      <c r="I63" s="99">
        <v>0.01</v>
      </c>
      <c r="J63" s="99">
        <v>3.15</v>
      </c>
      <c r="K63" s="99">
        <v>0</v>
      </c>
      <c r="L63" s="99">
        <v>0.06</v>
      </c>
      <c r="M63" s="99">
        <v>11.37</v>
      </c>
      <c r="N63" s="99">
        <v>6.3</v>
      </c>
      <c r="O63" s="99">
        <v>4.5599999999999996</v>
      </c>
      <c r="P63" s="99">
        <v>0.15</v>
      </c>
      <c r="Q63" s="7"/>
    </row>
    <row r="64" spans="1:35" ht="15.75">
      <c r="A64" s="99"/>
      <c r="B64" s="44" t="s">
        <v>21</v>
      </c>
      <c r="C64" s="44"/>
      <c r="D64" s="51" t="s">
        <v>24</v>
      </c>
      <c r="E64" s="50">
        <v>2.2799999999999998</v>
      </c>
      <c r="F64" s="50">
        <v>0.27</v>
      </c>
      <c r="G64" s="50">
        <v>13.86</v>
      </c>
      <c r="H64" s="50">
        <v>66.3</v>
      </c>
      <c r="I64" s="50">
        <v>0.05</v>
      </c>
      <c r="J64" s="50">
        <v>0</v>
      </c>
      <c r="K64" s="50">
        <v>0</v>
      </c>
      <c r="L64" s="50">
        <v>0.39</v>
      </c>
      <c r="M64" s="50">
        <v>6.9</v>
      </c>
      <c r="N64" s="50">
        <v>26.1</v>
      </c>
      <c r="O64" s="50">
        <v>9.9</v>
      </c>
      <c r="P64" s="50">
        <v>0.6</v>
      </c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</row>
    <row r="65" spans="1:35" ht="15.75">
      <c r="A65" s="99"/>
      <c r="B65" s="44" t="s">
        <v>49</v>
      </c>
      <c r="C65" s="44"/>
      <c r="D65" s="51" t="s">
        <v>22</v>
      </c>
      <c r="E65" s="50">
        <v>2.93</v>
      </c>
      <c r="F65" s="50">
        <v>0.53</v>
      </c>
      <c r="G65" s="50">
        <v>17.329999999999998</v>
      </c>
      <c r="H65" s="50">
        <v>85.33</v>
      </c>
      <c r="I65" s="50">
        <v>0.08</v>
      </c>
      <c r="J65" s="50">
        <v>0</v>
      </c>
      <c r="K65" s="50">
        <v>0</v>
      </c>
      <c r="L65" s="50">
        <v>0.4</v>
      </c>
      <c r="M65" s="50">
        <v>13.2</v>
      </c>
      <c r="N65" s="50">
        <v>77.599999999999994</v>
      </c>
      <c r="O65" s="50">
        <v>22.8</v>
      </c>
      <c r="P65" s="50">
        <v>1.8</v>
      </c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</row>
    <row r="66" spans="1:35" ht="15.75">
      <c r="A66" s="99"/>
      <c r="B66" s="44" t="s">
        <v>25</v>
      </c>
      <c r="C66" s="44"/>
      <c r="D66" s="99"/>
      <c r="E66" s="100">
        <f t="shared" ref="E66:P66" si="4">SUM(E59:E65)</f>
        <v>37.78</v>
      </c>
      <c r="F66" s="100">
        <f t="shared" si="4"/>
        <v>25.2</v>
      </c>
      <c r="G66" s="100">
        <f t="shared" si="4"/>
        <v>109.02</v>
      </c>
      <c r="H66" s="100">
        <f t="shared" si="4"/>
        <v>818.98</v>
      </c>
      <c r="I66" s="100">
        <f t="shared" si="4"/>
        <v>0.49</v>
      </c>
      <c r="J66" s="100">
        <f t="shared" si="4"/>
        <v>36.549999999999997</v>
      </c>
      <c r="K66" s="100">
        <f t="shared" si="4"/>
        <v>57.84</v>
      </c>
      <c r="L66" s="100">
        <f t="shared" si="4"/>
        <v>7.66</v>
      </c>
      <c r="M66" s="100">
        <f t="shared" si="4"/>
        <v>106.68000000000002</v>
      </c>
      <c r="N66" s="100">
        <f t="shared" si="4"/>
        <v>451.36</v>
      </c>
      <c r="O66" s="100">
        <f t="shared" si="4"/>
        <v>117.12</v>
      </c>
      <c r="P66" s="100">
        <f t="shared" si="4"/>
        <v>5.51</v>
      </c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</row>
    <row r="67" spans="1:35" ht="15.75">
      <c r="A67" s="44"/>
      <c r="B67" s="182" t="s">
        <v>135</v>
      </c>
      <c r="C67" s="44"/>
      <c r="D67" s="99"/>
      <c r="E67" s="178">
        <f>E66+E56</f>
        <v>54.608000000000004</v>
      </c>
      <c r="F67" s="178">
        <f t="shared" ref="F67:P67" si="5">F66+F56</f>
        <v>42.235666666666667</v>
      </c>
      <c r="G67" s="178">
        <f t="shared" si="5"/>
        <v>186.31166666666667</v>
      </c>
      <c r="H67" s="178">
        <f t="shared" si="5"/>
        <v>1350.405</v>
      </c>
      <c r="I67" s="178">
        <f t="shared" si="5"/>
        <v>0.99516666666666664</v>
      </c>
      <c r="J67" s="178">
        <f t="shared" si="5"/>
        <v>63.843333333333334</v>
      </c>
      <c r="K67" s="178">
        <f t="shared" si="5"/>
        <v>218.00666666666666</v>
      </c>
      <c r="L67" s="178">
        <f t="shared" si="5"/>
        <v>11.868333333333334</v>
      </c>
      <c r="M67" s="178">
        <f t="shared" si="5"/>
        <v>231.68966666666671</v>
      </c>
      <c r="N67" s="178">
        <f t="shared" si="5"/>
        <v>730.80833333333339</v>
      </c>
      <c r="O67" s="178">
        <f t="shared" si="5"/>
        <v>180.49466666666666</v>
      </c>
      <c r="P67" s="178">
        <f t="shared" si="5"/>
        <v>11.942166666666665</v>
      </c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</row>
    <row r="68" spans="1:35" ht="15.75">
      <c r="A68" s="66"/>
      <c r="B68" s="66"/>
      <c r="C68" s="66"/>
      <c r="D68" s="80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7"/>
    </row>
    <row r="69" spans="1:35" ht="132.75" hidden="1" customHeight="1">
      <c r="A69" s="91"/>
      <c r="B69" s="91"/>
      <c r="C69" s="91"/>
      <c r="D69" s="92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7"/>
    </row>
    <row r="70" spans="1:35" s="7" customFormat="1" ht="74.25" customHeight="1">
      <c r="A70" s="66"/>
      <c r="B70" s="66"/>
      <c r="C70" s="66"/>
      <c r="D70" s="67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</row>
    <row r="71" spans="1:35" ht="15" hidden="1" customHeight="1">
      <c r="A71" s="69"/>
      <c r="B71" s="69"/>
      <c r="C71" s="69"/>
      <c r="D71" s="70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"/>
    </row>
    <row r="72" spans="1:35" ht="32.25" customHeight="1">
      <c r="A72" s="98"/>
      <c r="B72" s="103" t="s">
        <v>133</v>
      </c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7"/>
    </row>
    <row r="73" spans="1:35" ht="15.75">
      <c r="A73" s="44"/>
      <c r="B73" s="44"/>
      <c r="C73" s="44"/>
      <c r="D73" s="51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7"/>
    </row>
    <row r="74" spans="1:35" ht="15.75">
      <c r="A74" s="44" t="s">
        <v>0</v>
      </c>
      <c r="B74" s="99" t="s">
        <v>1</v>
      </c>
      <c r="C74" s="99"/>
      <c r="D74" s="99" t="s">
        <v>8</v>
      </c>
      <c r="E74" s="104" t="s">
        <v>3</v>
      </c>
      <c r="F74" s="104"/>
      <c r="G74" s="104"/>
      <c r="H74" s="99" t="s">
        <v>4</v>
      </c>
      <c r="I74" s="99" t="s">
        <v>5</v>
      </c>
      <c r="J74" s="99"/>
      <c r="K74" s="99"/>
      <c r="L74" s="99"/>
      <c r="M74" s="104" t="s">
        <v>6</v>
      </c>
      <c r="N74" s="104"/>
      <c r="O74" s="104"/>
      <c r="P74" s="104"/>
      <c r="Q74" s="7"/>
    </row>
    <row r="75" spans="1:35" ht="18.75">
      <c r="A75" s="99" t="s">
        <v>7</v>
      </c>
      <c r="B75" s="99"/>
      <c r="C75" s="99"/>
      <c r="D75" s="99"/>
      <c r="E75" s="99" t="s">
        <v>9</v>
      </c>
      <c r="F75" s="99" t="s">
        <v>10</v>
      </c>
      <c r="G75" s="99" t="s">
        <v>11</v>
      </c>
      <c r="H75" s="99" t="s">
        <v>12</v>
      </c>
      <c r="I75" s="99" t="s">
        <v>86</v>
      </c>
      <c r="J75" s="99" t="s">
        <v>13</v>
      </c>
      <c r="K75" s="99" t="s">
        <v>14</v>
      </c>
      <c r="L75" s="99" t="s">
        <v>15</v>
      </c>
      <c r="M75" s="99" t="s">
        <v>16</v>
      </c>
      <c r="N75" s="99" t="s">
        <v>17</v>
      </c>
      <c r="O75" s="99" t="s">
        <v>18</v>
      </c>
      <c r="P75" s="99" t="s">
        <v>19</v>
      </c>
      <c r="Q75" s="7"/>
    </row>
    <row r="76" spans="1:35" ht="15.75">
      <c r="A76" s="99">
        <v>1</v>
      </c>
      <c r="B76" s="99">
        <v>2</v>
      </c>
      <c r="C76" s="99"/>
      <c r="D76" s="99">
        <v>3</v>
      </c>
      <c r="E76" s="99">
        <v>4</v>
      </c>
      <c r="F76" s="99">
        <v>5</v>
      </c>
      <c r="G76" s="99">
        <v>6</v>
      </c>
      <c r="H76" s="99">
        <v>7</v>
      </c>
      <c r="I76" s="99">
        <v>8</v>
      </c>
      <c r="J76" s="99">
        <v>9</v>
      </c>
      <c r="K76" s="99">
        <v>10</v>
      </c>
      <c r="L76" s="99">
        <v>11</v>
      </c>
      <c r="M76" s="99">
        <v>12</v>
      </c>
      <c r="N76" s="99">
        <v>13</v>
      </c>
      <c r="O76" s="99">
        <v>14</v>
      </c>
      <c r="P76" s="99">
        <v>15</v>
      </c>
      <c r="Q76" s="7"/>
    </row>
    <row r="77" spans="1:35" ht="15.75">
      <c r="A77" s="44"/>
      <c r="B77" s="59" t="s">
        <v>35</v>
      </c>
      <c r="C77" s="5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7"/>
    </row>
    <row r="78" spans="1:35" ht="27" customHeight="1">
      <c r="A78" s="59" t="s">
        <v>20</v>
      </c>
      <c r="B78" s="59"/>
      <c r="C78" s="44"/>
      <c r="D78" s="99"/>
      <c r="E78" s="105"/>
      <c r="F78" s="105"/>
      <c r="G78" s="100"/>
      <c r="H78" s="99"/>
      <c r="I78" s="99"/>
      <c r="J78" s="99"/>
      <c r="K78" s="99"/>
      <c r="L78" s="99"/>
      <c r="M78" s="99"/>
      <c r="N78" s="99"/>
      <c r="O78" s="99"/>
      <c r="P78" s="99"/>
      <c r="Q78" s="7"/>
    </row>
    <row r="79" spans="1:35" ht="37.5" customHeight="1">
      <c r="A79" s="102" t="s">
        <v>43</v>
      </c>
      <c r="B79" s="102"/>
      <c r="C79" s="44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7"/>
    </row>
    <row r="80" spans="1:35" s="112" customFormat="1" ht="15.75">
      <c r="A80" s="126" t="s">
        <v>93</v>
      </c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11"/>
    </row>
    <row r="81" spans="1:17" s="112" customFormat="1" ht="15.75">
      <c r="A81" s="128" t="s">
        <v>99</v>
      </c>
      <c r="B81" s="114" t="s">
        <v>100</v>
      </c>
      <c r="C81" s="115"/>
      <c r="D81" s="115">
        <v>40</v>
      </c>
      <c r="E81" s="116">
        <v>0.32</v>
      </c>
      <c r="F81" s="116">
        <v>0.04</v>
      </c>
      <c r="G81" s="116">
        <v>0.68</v>
      </c>
      <c r="H81" s="116">
        <v>5.2</v>
      </c>
      <c r="I81" s="116">
        <v>0.44</v>
      </c>
      <c r="J81" s="116">
        <v>4.4000000000000004</v>
      </c>
      <c r="K81" s="116">
        <v>2.2400000000000002</v>
      </c>
      <c r="L81" s="116">
        <v>1.88</v>
      </c>
      <c r="M81" s="116">
        <v>0.56000000000000005</v>
      </c>
      <c r="N81" s="116">
        <v>1.2</v>
      </c>
      <c r="O81" s="116">
        <v>1.4</v>
      </c>
      <c r="P81" s="116">
        <v>1.32</v>
      </c>
    </row>
    <row r="82" spans="1:17" s="112" customFormat="1" ht="31.5">
      <c r="A82" s="162" t="s">
        <v>101</v>
      </c>
      <c r="B82" s="158" t="s">
        <v>102</v>
      </c>
      <c r="C82" s="159"/>
      <c r="D82" s="159">
        <v>60</v>
      </c>
      <c r="E82" s="160">
        <v>9.7910000000000004</v>
      </c>
      <c r="F82" s="160">
        <v>10.856</v>
      </c>
      <c r="G82" s="160">
        <v>8.9450000000000003</v>
      </c>
      <c r="H82" s="160">
        <v>173.05</v>
      </c>
      <c r="I82" s="160">
        <v>7.3999999999999996E-2</v>
      </c>
      <c r="J82" s="160">
        <v>2.0659999999999998</v>
      </c>
      <c r="K82" s="160">
        <v>7.5</v>
      </c>
      <c r="L82" s="160">
        <v>1.57</v>
      </c>
      <c r="M82" s="160">
        <v>19.396999999999998</v>
      </c>
      <c r="N82" s="160">
        <v>106.264</v>
      </c>
      <c r="O82" s="160">
        <v>17.446000000000002</v>
      </c>
      <c r="P82" s="160">
        <v>1.633</v>
      </c>
    </row>
    <row r="83" spans="1:17" s="112" customFormat="1" ht="15.75">
      <c r="A83" s="113" t="s">
        <v>103</v>
      </c>
      <c r="B83" s="114" t="s">
        <v>104</v>
      </c>
      <c r="C83" s="115"/>
      <c r="D83" s="115">
        <v>150</v>
      </c>
      <c r="E83" s="116">
        <v>3.395</v>
      </c>
      <c r="F83" s="116">
        <v>5.4809999999999999</v>
      </c>
      <c r="G83" s="116">
        <v>21.109000000000002</v>
      </c>
      <c r="H83" s="116">
        <v>140.37</v>
      </c>
      <c r="I83" s="116">
        <v>0.13</v>
      </c>
      <c r="J83" s="116">
        <v>26.28</v>
      </c>
      <c r="K83" s="116">
        <v>24.1</v>
      </c>
      <c r="L83" s="116">
        <v>0.12</v>
      </c>
      <c r="M83" s="116">
        <v>45.62</v>
      </c>
      <c r="N83" s="116">
        <v>96.07</v>
      </c>
      <c r="O83" s="116">
        <v>32.18</v>
      </c>
      <c r="P83" s="116">
        <v>1.1140000000000001</v>
      </c>
    </row>
    <row r="84" spans="1:17" s="112" customFormat="1" ht="15.75">
      <c r="A84" s="117"/>
      <c r="B84" s="114" t="s">
        <v>105</v>
      </c>
      <c r="C84" s="115"/>
      <c r="D84" s="115">
        <v>15</v>
      </c>
      <c r="E84" s="116">
        <v>1.4999999999999999E-2</v>
      </c>
      <c r="F84" s="117"/>
      <c r="G84" s="116">
        <v>11.91</v>
      </c>
      <c r="H84" s="116">
        <v>48.15</v>
      </c>
      <c r="I84" s="117"/>
      <c r="J84" s="117"/>
      <c r="K84" s="117"/>
      <c r="L84" s="117"/>
      <c r="M84" s="116">
        <v>0.6</v>
      </c>
      <c r="N84" s="116">
        <v>0.15</v>
      </c>
      <c r="O84" s="116">
        <v>0.3</v>
      </c>
      <c r="P84" s="116">
        <v>0.06</v>
      </c>
    </row>
    <row r="85" spans="1:17" s="112" customFormat="1" ht="15.75">
      <c r="A85" s="115"/>
      <c r="B85" s="119" t="s">
        <v>90</v>
      </c>
      <c r="C85" s="168"/>
      <c r="D85" s="168">
        <v>50</v>
      </c>
      <c r="E85" s="143">
        <v>3.8</v>
      </c>
      <c r="F85" s="143">
        <v>1.4000000000000001</v>
      </c>
      <c r="G85" s="143">
        <v>25.7</v>
      </c>
      <c r="H85" s="143">
        <v>130.6</v>
      </c>
      <c r="I85" s="143">
        <v>7.7499999999999999E-2</v>
      </c>
      <c r="J85" s="143">
        <v>1</v>
      </c>
      <c r="K85" s="143">
        <v>0</v>
      </c>
      <c r="L85" s="143">
        <v>0.77777777777777779</v>
      </c>
      <c r="M85" s="143">
        <v>22.555555555555554</v>
      </c>
      <c r="N85" s="143">
        <v>32.5</v>
      </c>
      <c r="O85" s="143">
        <v>5.9999999999999982</v>
      </c>
      <c r="P85" s="143">
        <v>0.60000000000000009</v>
      </c>
    </row>
    <row r="86" spans="1:17" s="112" customFormat="1" ht="31.5">
      <c r="A86" s="164" t="s">
        <v>106</v>
      </c>
      <c r="B86" s="119" t="s">
        <v>107</v>
      </c>
      <c r="C86" s="120"/>
      <c r="D86" s="120">
        <v>187</v>
      </c>
      <c r="E86" s="121">
        <v>5.3999999999999999E-2</v>
      </c>
      <c r="F86" s="121">
        <v>6.0000000000000001E-3</v>
      </c>
      <c r="G86" s="121">
        <v>9.1649999999999991</v>
      </c>
      <c r="H86" s="138">
        <v>37.962000000000003</v>
      </c>
      <c r="I86" s="138">
        <v>3.0000000000000001E-3</v>
      </c>
      <c r="J86" s="138">
        <v>2.5</v>
      </c>
      <c r="K86" s="165"/>
      <c r="L86" s="138">
        <v>1.2E-2</v>
      </c>
      <c r="M86" s="138">
        <v>7.35</v>
      </c>
      <c r="N86" s="138">
        <v>9.56</v>
      </c>
      <c r="O86" s="138">
        <v>5.12</v>
      </c>
      <c r="P86" s="138">
        <v>0.88300000000000001</v>
      </c>
    </row>
    <row r="87" spans="1:17" s="112" customFormat="1" ht="15.75">
      <c r="A87" s="161"/>
      <c r="B87" s="124" t="s">
        <v>92</v>
      </c>
      <c r="C87" s="125"/>
      <c r="D87" s="125">
        <f t="shared" ref="D87:P87" si="6">SUM(D81:D86)</f>
        <v>502</v>
      </c>
      <c r="E87" s="127">
        <f t="shared" si="6"/>
        <v>17.375</v>
      </c>
      <c r="F87" s="127">
        <f t="shared" si="6"/>
        <v>17.782999999999998</v>
      </c>
      <c r="G87" s="127">
        <f t="shared" si="6"/>
        <v>77.509000000000015</v>
      </c>
      <c r="H87" s="127">
        <f t="shared" si="6"/>
        <v>535.33199999999999</v>
      </c>
      <c r="I87" s="127">
        <f t="shared" si="6"/>
        <v>0.72450000000000003</v>
      </c>
      <c r="J87" s="127">
        <f t="shared" si="6"/>
        <v>36.246000000000002</v>
      </c>
      <c r="K87" s="127">
        <f t="shared" si="6"/>
        <v>33.840000000000003</v>
      </c>
      <c r="L87" s="127">
        <f t="shared" si="6"/>
        <v>4.3597777777777775</v>
      </c>
      <c r="M87" s="127">
        <f t="shared" si="6"/>
        <v>96.082555555555544</v>
      </c>
      <c r="N87" s="127">
        <f t="shared" si="6"/>
        <v>245.744</v>
      </c>
      <c r="O87" s="127">
        <f t="shared" si="6"/>
        <v>62.445999999999991</v>
      </c>
      <c r="P87" s="127">
        <f t="shared" si="6"/>
        <v>5.61</v>
      </c>
    </row>
    <row r="88" spans="1:17" ht="15.75">
      <c r="A88" s="59"/>
      <c r="B88" s="59"/>
      <c r="C88" s="44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7"/>
    </row>
    <row r="89" spans="1:17" s="32" customFormat="1" ht="17.25" customHeight="1">
      <c r="A89" s="99"/>
      <c r="B89" s="44"/>
      <c r="C89" s="44"/>
      <c r="D89" s="99"/>
      <c r="E89" s="100" t="s">
        <v>23</v>
      </c>
      <c r="F89" s="100"/>
      <c r="G89" s="100"/>
      <c r="H89" s="99"/>
      <c r="I89" s="99"/>
      <c r="J89" s="99"/>
      <c r="K89" s="99"/>
      <c r="L89" s="99"/>
      <c r="M89" s="99"/>
      <c r="N89" s="99"/>
      <c r="O89" s="99"/>
      <c r="P89" s="99"/>
      <c r="Q89" s="33"/>
    </row>
    <row r="90" spans="1:17" ht="21" customHeight="1">
      <c r="A90" s="99"/>
      <c r="B90" s="46" t="s">
        <v>72</v>
      </c>
      <c r="C90" s="44"/>
      <c r="D90" s="47">
        <v>30</v>
      </c>
      <c r="E90" s="48">
        <v>0.65</v>
      </c>
      <c r="F90" s="48">
        <v>3.1</v>
      </c>
      <c r="G90" s="48">
        <v>6.55</v>
      </c>
      <c r="H90" s="48">
        <v>57.95</v>
      </c>
      <c r="I90" s="48">
        <v>0.03</v>
      </c>
      <c r="J90" s="48">
        <v>9</v>
      </c>
      <c r="K90" s="49">
        <v>0</v>
      </c>
      <c r="L90" s="49">
        <v>1.52</v>
      </c>
      <c r="M90" s="49">
        <v>15.8</v>
      </c>
      <c r="N90" s="49">
        <v>25.46</v>
      </c>
      <c r="O90" s="49">
        <v>17.399999999999999</v>
      </c>
      <c r="P90" s="49">
        <v>0.54</v>
      </c>
      <c r="Q90" s="7"/>
    </row>
    <row r="91" spans="1:17" ht="33" customHeight="1">
      <c r="A91" s="55">
        <v>140</v>
      </c>
      <c r="B91" s="54" t="s">
        <v>73</v>
      </c>
      <c r="C91" s="44"/>
      <c r="D91" s="99">
        <v>200</v>
      </c>
      <c r="E91" s="50">
        <v>13.29</v>
      </c>
      <c r="F91" s="50">
        <v>2.86</v>
      </c>
      <c r="G91" s="50">
        <v>14.53</v>
      </c>
      <c r="H91" s="50">
        <v>137.04</v>
      </c>
      <c r="I91" s="50">
        <v>0.19</v>
      </c>
      <c r="J91" s="50">
        <v>1.7</v>
      </c>
      <c r="K91" s="50">
        <v>49.09</v>
      </c>
      <c r="L91" s="50">
        <v>1.33</v>
      </c>
      <c r="M91" s="50">
        <v>25.31</v>
      </c>
      <c r="N91" s="50">
        <v>103.37</v>
      </c>
      <c r="O91" s="50">
        <v>6.57</v>
      </c>
      <c r="P91" s="50">
        <v>1.08</v>
      </c>
      <c r="Q91" s="7"/>
    </row>
    <row r="92" spans="1:17" ht="19.5" customHeight="1">
      <c r="A92" s="55">
        <v>492</v>
      </c>
      <c r="B92" s="72" t="s">
        <v>51</v>
      </c>
      <c r="C92" s="72"/>
      <c r="D92" s="53">
        <v>200</v>
      </c>
      <c r="E92" s="50">
        <v>21.83</v>
      </c>
      <c r="F92" s="50">
        <v>19.95</v>
      </c>
      <c r="G92" s="50">
        <v>37.54</v>
      </c>
      <c r="H92" s="50">
        <v>418</v>
      </c>
      <c r="I92" s="50">
        <v>0.15</v>
      </c>
      <c r="J92" s="50">
        <v>6.47</v>
      </c>
      <c r="K92" s="50">
        <v>67.2</v>
      </c>
      <c r="L92" s="50">
        <v>2.36</v>
      </c>
      <c r="M92" s="50">
        <v>25.32</v>
      </c>
      <c r="N92" s="50">
        <v>239.91</v>
      </c>
      <c r="O92" s="50">
        <v>50.37</v>
      </c>
      <c r="P92" s="50">
        <v>2.3199999999999998</v>
      </c>
      <c r="Q92" s="7"/>
    </row>
    <row r="93" spans="1:17" ht="15.75">
      <c r="A93" s="99"/>
      <c r="B93" s="44" t="s">
        <v>52</v>
      </c>
      <c r="C93" s="44"/>
      <c r="D93" s="99">
        <v>200</v>
      </c>
      <c r="E93" s="50">
        <v>1</v>
      </c>
      <c r="F93" s="50">
        <v>0.2</v>
      </c>
      <c r="G93" s="50">
        <v>20.2</v>
      </c>
      <c r="H93" s="50">
        <v>92</v>
      </c>
      <c r="I93" s="50">
        <v>0.02</v>
      </c>
      <c r="J93" s="50">
        <v>4</v>
      </c>
      <c r="K93" s="50">
        <v>0</v>
      </c>
      <c r="L93" s="50">
        <v>0.2</v>
      </c>
      <c r="M93" s="50">
        <v>14</v>
      </c>
      <c r="N93" s="50">
        <v>14</v>
      </c>
      <c r="O93" s="50">
        <v>8</v>
      </c>
      <c r="P93" s="50">
        <v>2.8</v>
      </c>
      <c r="Q93" s="7"/>
    </row>
    <row r="94" spans="1:17" ht="15.75">
      <c r="A94" s="99"/>
      <c r="B94" s="44" t="s">
        <v>21</v>
      </c>
      <c r="C94" s="44"/>
      <c r="D94" s="51" t="s">
        <v>24</v>
      </c>
      <c r="E94" s="50">
        <v>2.2799999999999998</v>
      </c>
      <c r="F94" s="50">
        <v>0.27</v>
      </c>
      <c r="G94" s="50">
        <v>13.86</v>
      </c>
      <c r="H94" s="50">
        <v>66.3</v>
      </c>
      <c r="I94" s="50">
        <v>0.05</v>
      </c>
      <c r="J94" s="50">
        <v>0</v>
      </c>
      <c r="K94" s="50">
        <v>0</v>
      </c>
      <c r="L94" s="50">
        <v>0.39</v>
      </c>
      <c r="M94" s="50">
        <v>6.9</v>
      </c>
      <c r="N94" s="50">
        <v>26.1</v>
      </c>
      <c r="O94" s="50">
        <v>9.9</v>
      </c>
      <c r="P94" s="50">
        <v>0.6</v>
      </c>
      <c r="Q94" s="7"/>
    </row>
    <row r="95" spans="1:17" ht="15.75">
      <c r="A95" s="44"/>
      <c r="B95" s="44" t="s">
        <v>48</v>
      </c>
      <c r="C95" s="44"/>
      <c r="D95" s="51" t="s">
        <v>22</v>
      </c>
      <c r="E95" s="50">
        <v>2.93</v>
      </c>
      <c r="F95" s="50">
        <v>0.53</v>
      </c>
      <c r="G95" s="50">
        <v>17.329999999999998</v>
      </c>
      <c r="H95" s="50">
        <v>85.33</v>
      </c>
      <c r="I95" s="50">
        <v>0.08</v>
      </c>
      <c r="J95" s="50">
        <v>0</v>
      </c>
      <c r="K95" s="50">
        <v>0</v>
      </c>
      <c r="L95" s="50">
        <v>0.4</v>
      </c>
      <c r="M95" s="50">
        <v>13.2</v>
      </c>
      <c r="N95" s="50">
        <v>77.599999999999994</v>
      </c>
      <c r="O95" s="50">
        <v>22.8</v>
      </c>
      <c r="P95" s="50">
        <v>1.8</v>
      </c>
      <c r="Q95" s="7"/>
    </row>
    <row r="96" spans="1:17" ht="15.75">
      <c r="A96" s="44"/>
      <c r="B96" s="44" t="s">
        <v>25</v>
      </c>
      <c r="C96" s="44"/>
      <c r="D96" s="99"/>
      <c r="E96" s="52">
        <f t="shared" ref="E96:M96" si="7">SUM(E90:E95)</f>
        <v>41.98</v>
      </c>
      <c r="F96" s="52">
        <f t="shared" si="7"/>
        <v>26.91</v>
      </c>
      <c r="G96" s="52">
        <f t="shared" si="7"/>
        <v>110.00999999999999</v>
      </c>
      <c r="H96" s="52">
        <f t="shared" si="7"/>
        <v>856.62</v>
      </c>
      <c r="I96" s="52">
        <f t="shared" si="7"/>
        <v>0.52</v>
      </c>
      <c r="J96" s="52">
        <f t="shared" si="7"/>
        <v>21.169999999999998</v>
      </c>
      <c r="K96" s="52">
        <f t="shared" si="7"/>
        <v>116.29</v>
      </c>
      <c r="L96" s="52">
        <f t="shared" si="7"/>
        <v>6.2</v>
      </c>
      <c r="M96" s="52">
        <f t="shared" si="7"/>
        <v>100.53000000000002</v>
      </c>
      <c r="N96" s="52">
        <v>281.72000000000003</v>
      </c>
      <c r="O96" s="52">
        <f>SUM(O90:O95)</f>
        <v>115.04</v>
      </c>
      <c r="P96" s="52">
        <f>SUM(P90:P95)</f>
        <v>9.14</v>
      </c>
      <c r="Q96" s="7"/>
    </row>
    <row r="97" spans="1:17" ht="22.5" customHeight="1">
      <c r="A97" s="99"/>
      <c r="B97" s="182" t="s">
        <v>135</v>
      </c>
      <c r="C97" s="44"/>
      <c r="D97" s="99"/>
      <c r="E97" s="177">
        <f>E96+E87</f>
        <v>59.354999999999997</v>
      </c>
      <c r="F97" s="177">
        <f t="shared" ref="F97:P97" si="8">F96+F87</f>
        <v>44.692999999999998</v>
      </c>
      <c r="G97" s="177">
        <f t="shared" si="8"/>
        <v>187.51900000000001</v>
      </c>
      <c r="H97" s="177">
        <f t="shared" si="8"/>
        <v>1391.952</v>
      </c>
      <c r="I97" s="177">
        <f t="shared" si="8"/>
        <v>1.2444999999999999</v>
      </c>
      <c r="J97" s="177">
        <f t="shared" si="8"/>
        <v>57.415999999999997</v>
      </c>
      <c r="K97" s="177">
        <f t="shared" si="8"/>
        <v>150.13</v>
      </c>
      <c r="L97" s="177">
        <f t="shared" si="8"/>
        <v>10.559777777777779</v>
      </c>
      <c r="M97" s="177">
        <f t="shared" si="8"/>
        <v>196.61255555555556</v>
      </c>
      <c r="N97" s="177">
        <f t="shared" si="8"/>
        <v>527.46400000000006</v>
      </c>
      <c r="O97" s="177">
        <f t="shared" si="8"/>
        <v>177.48599999999999</v>
      </c>
      <c r="P97" s="177">
        <f t="shared" si="8"/>
        <v>14.75</v>
      </c>
      <c r="Q97" s="7"/>
    </row>
    <row r="98" spans="1:17" ht="15.75" hidden="1">
      <c r="A98" s="99"/>
      <c r="B98" s="44"/>
      <c r="C98" s="44"/>
      <c r="D98" s="99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7"/>
    </row>
    <row r="99" spans="1:17" ht="15.75" hidden="1">
      <c r="A99" s="99"/>
      <c r="B99" s="44"/>
      <c r="C99" s="44"/>
      <c r="D99" s="99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7"/>
    </row>
    <row r="100" spans="1:17" ht="15.75" hidden="1">
      <c r="A100" s="44"/>
      <c r="B100" s="44"/>
      <c r="C100" s="44"/>
      <c r="D100" s="51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"/>
    </row>
    <row r="101" spans="1:17" ht="33.75" hidden="1" customHeight="1">
      <c r="A101" s="44"/>
      <c r="B101" s="44"/>
      <c r="C101" s="44"/>
      <c r="D101" s="51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"/>
    </row>
    <row r="102" spans="1:17" ht="15.75" hidden="1">
      <c r="A102" s="44"/>
      <c r="B102" s="44"/>
      <c r="C102" s="44"/>
      <c r="D102" s="51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"/>
    </row>
    <row r="103" spans="1:17" ht="15" hidden="1" customHeight="1">
      <c r="A103" s="44"/>
      <c r="B103" s="44"/>
      <c r="C103" s="44"/>
      <c r="D103" s="51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"/>
    </row>
    <row r="104" spans="1:17" ht="35.25" customHeight="1">
      <c r="A104" s="103" t="s">
        <v>133</v>
      </c>
      <c r="B104" s="103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7"/>
    </row>
    <row r="105" spans="1:17" ht="15.75">
      <c r="A105" s="44"/>
      <c r="B105" s="44"/>
      <c r="C105" s="44"/>
      <c r="D105" s="51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60">
        <v>3</v>
      </c>
      <c r="Q105" s="7"/>
    </row>
    <row r="106" spans="1:17" ht="15.75">
      <c r="A106" s="44" t="s">
        <v>0</v>
      </c>
      <c r="B106" s="99" t="s">
        <v>1</v>
      </c>
      <c r="C106" s="99"/>
      <c r="D106" s="99" t="s">
        <v>2</v>
      </c>
      <c r="E106" s="104" t="s">
        <v>3</v>
      </c>
      <c r="F106" s="104"/>
      <c r="G106" s="104"/>
      <c r="H106" s="99" t="s">
        <v>4</v>
      </c>
      <c r="I106" s="99" t="s">
        <v>5</v>
      </c>
      <c r="J106" s="99"/>
      <c r="K106" s="99"/>
      <c r="L106" s="99"/>
      <c r="M106" s="104" t="s">
        <v>6</v>
      </c>
      <c r="N106" s="104"/>
      <c r="O106" s="104"/>
      <c r="P106" s="104"/>
      <c r="Q106" s="7"/>
    </row>
    <row r="107" spans="1:17" ht="18.75">
      <c r="A107" s="99" t="s">
        <v>7</v>
      </c>
      <c r="B107" s="99"/>
      <c r="C107" s="99" t="s">
        <v>8</v>
      </c>
      <c r="D107" s="99"/>
      <c r="E107" s="99" t="s">
        <v>9</v>
      </c>
      <c r="F107" s="99" t="s">
        <v>10</v>
      </c>
      <c r="G107" s="99" t="s">
        <v>11</v>
      </c>
      <c r="H107" s="99" t="s">
        <v>12</v>
      </c>
      <c r="I107" s="99" t="s">
        <v>86</v>
      </c>
      <c r="J107" s="99" t="s">
        <v>13</v>
      </c>
      <c r="K107" s="99" t="s">
        <v>14</v>
      </c>
      <c r="L107" s="99" t="s">
        <v>15</v>
      </c>
      <c r="M107" s="99" t="s">
        <v>16</v>
      </c>
      <c r="N107" s="99" t="s">
        <v>17</v>
      </c>
      <c r="O107" s="99" t="s">
        <v>18</v>
      </c>
      <c r="P107" s="99" t="s">
        <v>19</v>
      </c>
      <c r="Q107" s="7"/>
    </row>
    <row r="108" spans="1:17" ht="15.75">
      <c r="A108" s="99">
        <v>1</v>
      </c>
      <c r="B108" s="99">
        <v>2</v>
      </c>
      <c r="C108" s="99">
        <v>3</v>
      </c>
      <c r="D108" s="99">
        <v>3</v>
      </c>
      <c r="E108" s="99">
        <v>4</v>
      </c>
      <c r="F108" s="99">
        <v>5</v>
      </c>
      <c r="G108" s="99">
        <v>6</v>
      </c>
      <c r="H108" s="99">
        <v>7</v>
      </c>
      <c r="I108" s="99">
        <v>8</v>
      </c>
      <c r="J108" s="99">
        <v>9</v>
      </c>
      <c r="K108" s="99">
        <v>10</v>
      </c>
      <c r="L108" s="99">
        <v>11</v>
      </c>
      <c r="M108" s="99">
        <v>12</v>
      </c>
      <c r="N108" s="99">
        <v>13</v>
      </c>
      <c r="O108" s="99">
        <v>14</v>
      </c>
      <c r="P108" s="99">
        <v>15</v>
      </c>
      <c r="Q108" s="7"/>
    </row>
    <row r="109" spans="1:17" ht="28.5" customHeight="1">
      <c r="A109" s="44"/>
      <c r="B109" s="59" t="s">
        <v>36</v>
      </c>
      <c r="C109" s="5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7"/>
    </row>
    <row r="110" spans="1:17" ht="15.75">
      <c r="A110" s="59" t="s">
        <v>20</v>
      </c>
      <c r="B110" s="59"/>
      <c r="C110" s="44"/>
      <c r="D110" s="99"/>
      <c r="E110" s="105"/>
      <c r="F110" s="105"/>
      <c r="G110" s="100"/>
      <c r="H110" s="99"/>
      <c r="I110" s="99"/>
      <c r="J110" s="99"/>
      <c r="K110" s="99"/>
      <c r="L110" s="99"/>
      <c r="M110" s="99"/>
      <c r="N110" s="99"/>
      <c r="O110" s="99"/>
      <c r="P110" s="99"/>
      <c r="Q110" s="7"/>
    </row>
    <row r="111" spans="1:17" ht="32.25" customHeight="1">
      <c r="A111" s="102" t="s">
        <v>43</v>
      </c>
      <c r="B111" s="102"/>
      <c r="C111" s="44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7"/>
    </row>
    <row r="112" spans="1:17" s="112" customFormat="1" ht="15.75">
      <c r="A112" s="126" t="s">
        <v>93</v>
      </c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11"/>
    </row>
    <row r="113" spans="1:17" s="112" customFormat="1" ht="31.5">
      <c r="A113" s="159" t="s">
        <v>108</v>
      </c>
      <c r="B113" s="158" t="s">
        <v>109</v>
      </c>
      <c r="C113" s="159"/>
      <c r="D113" s="159">
        <v>220</v>
      </c>
      <c r="E113" s="160">
        <v>16.895</v>
      </c>
      <c r="F113" s="160">
        <v>15.103999999999999</v>
      </c>
      <c r="G113" s="160">
        <v>34.429000000000002</v>
      </c>
      <c r="H113" s="160">
        <v>371.42</v>
      </c>
      <c r="I113" s="160">
        <v>9.1999999999999998E-2</v>
      </c>
      <c r="J113" s="160">
        <v>1.748</v>
      </c>
      <c r="K113" s="160">
        <v>61.801000000000002</v>
      </c>
      <c r="L113" s="160">
        <v>2.5960000000000001</v>
      </c>
      <c r="M113" s="160">
        <v>180.3</v>
      </c>
      <c r="N113" s="160">
        <v>225.21</v>
      </c>
      <c r="O113" s="160">
        <v>36.271000000000001</v>
      </c>
      <c r="P113" s="160">
        <v>0.998</v>
      </c>
    </row>
    <row r="114" spans="1:17" s="112" customFormat="1" ht="21" hidden="1" customHeight="1">
      <c r="A114" s="157"/>
      <c r="B114" s="158"/>
      <c r="C114" s="159"/>
      <c r="D114" s="159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</row>
    <row r="115" spans="1:17" s="167" customFormat="1" ht="21" customHeight="1">
      <c r="A115" s="137" t="s">
        <v>110</v>
      </c>
      <c r="B115" s="136" t="s">
        <v>111</v>
      </c>
      <c r="C115" s="137"/>
      <c r="D115" s="137">
        <v>15</v>
      </c>
      <c r="E115" s="138">
        <v>4</v>
      </c>
      <c r="F115" s="138">
        <v>4</v>
      </c>
      <c r="G115" s="138">
        <v>0</v>
      </c>
      <c r="H115" s="138">
        <v>54</v>
      </c>
      <c r="I115" s="138">
        <v>5.0000000000000001E-3</v>
      </c>
      <c r="J115" s="138">
        <v>0.1</v>
      </c>
      <c r="K115" s="138">
        <v>39</v>
      </c>
      <c r="L115" s="138">
        <v>0.1</v>
      </c>
      <c r="M115" s="138">
        <v>132</v>
      </c>
      <c r="N115" s="138">
        <v>75</v>
      </c>
      <c r="O115" s="138">
        <v>5</v>
      </c>
      <c r="P115" s="138">
        <v>0.15</v>
      </c>
    </row>
    <row r="116" spans="1:17" s="112" customFormat="1" ht="21" customHeight="1">
      <c r="A116" s="141">
        <v>376</v>
      </c>
      <c r="B116" s="119" t="s">
        <v>96</v>
      </c>
      <c r="C116" s="120"/>
      <c r="D116" s="120">
        <v>180</v>
      </c>
      <c r="E116" s="142"/>
      <c r="F116" s="142"/>
      <c r="G116" s="143">
        <v>10.981</v>
      </c>
      <c r="H116" s="143">
        <v>43.902000000000001</v>
      </c>
      <c r="I116" s="143">
        <v>1E-3</v>
      </c>
      <c r="J116" s="143">
        <v>0.1</v>
      </c>
      <c r="K116" s="142"/>
      <c r="L116" s="142"/>
      <c r="M116" s="143">
        <v>4.95</v>
      </c>
      <c r="N116" s="143">
        <v>8.24</v>
      </c>
      <c r="O116" s="143">
        <v>4.4000000000000004</v>
      </c>
      <c r="P116" s="143">
        <v>0.85299999999999998</v>
      </c>
    </row>
    <row r="117" spans="1:17" s="112" customFormat="1" ht="15.75">
      <c r="A117" s="115"/>
      <c r="B117" s="114" t="s">
        <v>112</v>
      </c>
      <c r="C117" s="115"/>
      <c r="D117" s="115">
        <v>100</v>
      </c>
      <c r="E117" s="116">
        <v>0.8</v>
      </c>
      <c r="F117" s="116">
        <v>0.2</v>
      </c>
      <c r="G117" s="116">
        <v>7.5</v>
      </c>
      <c r="H117" s="116">
        <v>38</v>
      </c>
      <c r="I117" s="116">
        <v>0.06</v>
      </c>
      <c r="J117" s="116">
        <v>38</v>
      </c>
      <c r="K117" s="117"/>
      <c r="L117" s="116">
        <v>0.2</v>
      </c>
      <c r="M117" s="116">
        <v>35</v>
      </c>
      <c r="N117" s="116">
        <v>17</v>
      </c>
      <c r="O117" s="116">
        <v>11</v>
      </c>
      <c r="P117" s="116">
        <v>0.1</v>
      </c>
    </row>
    <row r="118" spans="1:17" s="112" customFormat="1" ht="15.75">
      <c r="A118" s="145"/>
      <c r="B118" s="119" t="s">
        <v>90</v>
      </c>
      <c r="C118" s="120"/>
      <c r="D118" s="120">
        <v>40</v>
      </c>
      <c r="E118" s="121">
        <v>3.04</v>
      </c>
      <c r="F118" s="121">
        <v>1.1200000000000001</v>
      </c>
      <c r="G118" s="121">
        <v>20.560000000000002</v>
      </c>
      <c r="H118" s="121">
        <v>104.48</v>
      </c>
      <c r="I118" s="121">
        <v>6.2000000000000006E-2</v>
      </c>
      <c r="J118" s="121">
        <v>0.8</v>
      </c>
      <c r="K118" s="121">
        <v>0</v>
      </c>
      <c r="L118" s="121">
        <v>0.62222222222222223</v>
      </c>
      <c r="M118" s="121">
        <v>18.044444444444444</v>
      </c>
      <c r="N118" s="121">
        <v>26</v>
      </c>
      <c r="O118" s="121">
        <v>4.7999999999999989</v>
      </c>
      <c r="P118" s="121">
        <v>0.48</v>
      </c>
    </row>
    <row r="119" spans="1:17" s="112" customFormat="1" ht="15.75">
      <c r="A119" s="166"/>
      <c r="B119" s="146" t="s">
        <v>92</v>
      </c>
      <c r="C119" s="147"/>
      <c r="D119" s="147">
        <f t="shared" ref="D119:P119" si="9">SUM(D113:D118)</f>
        <v>555</v>
      </c>
      <c r="E119" s="148">
        <f t="shared" si="9"/>
        <v>24.734999999999999</v>
      </c>
      <c r="F119" s="148">
        <f t="shared" si="9"/>
        <v>20.423999999999999</v>
      </c>
      <c r="G119" s="148">
        <f t="shared" si="9"/>
        <v>73.47</v>
      </c>
      <c r="H119" s="148">
        <f t="shared" si="9"/>
        <v>611.80200000000002</v>
      </c>
      <c r="I119" s="148">
        <f t="shared" si="9"/>
        <v>0.22</v>
      </c>
      <c r="J119" s="148">
        <f t="shared" si="9"/>
        <v>40.747999999999998</v>
      </c>
      <c r="K119" s="148">
        <f t="shared" si="9"/>
        <v>100.801</v>
      </c>
      <c r="L119" s="148">
        <f t="shared" si="9"/>
        <v>3.5182222222222226</v>
      </c>
      <c r="M119" s="148">
        <f t="shared" si="9"/>
        <v>370.29444444444442</v>
      </c>
      <c r="N119" s="148">
        <f t="shared" si="9"/>
        <v>351.45000000000005</v>
      </c>
      <c r="O119" s="148">
        <f t="shared" si="9"/>
        <v>61.470999999999997</v>
      </c>
      <c r="P119" s="148">
        <f t="shared" si="9"/>
        <v>2.581</v>
      </c>
    </row>
    <row r="120" spans="1:17" ht="15.75" customHeight="1">
      <c r="A120" s="97"/>
      <c r="B120" s="97"/>
      <c r="C120" s="44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7"/>
    </row>
    <row r="121" spans="1:17" ht="15.75">
      <c r="A121" s="44"/>
      <c r="B121" s="44"/>
      <c r="C121" s="44"/>
      <c r="D121" s="99"/>
      <c r="E121" s="74" t="s">
        <v>23</v>
      </c>
      <c r="F121" s="74"/>
      <c r="G121" s="74"/>
      <c r="H121" s="61"/>
      <c r="I121" s="61"/>
      <c r="J121" s="61"/>
      <c r="K121" s="61"/>
      <c r="L121" s="61"/>
      <c r="M121" s="61"/>
      <c r="N121" s="61"/>
      <c r="O121" s="61"/>
      <c r="P121" s="61"/>
      <c r="Q121" s="7"/>
    </row>
    <row r="122" spans="1:17" ht="15.75">
      <c r="A122" s="99">
        <v>71</v>
      </c>
      <c r="B122" s="46" t="s">
        <v>74</v>
      </c>
      <c r="C122" s="44"/>
      <c r="D122" s="47">
        <v>30</v>
      </c>
      <c r="E122" s="63">
        <v>0.66</v>
      </c>
      <c r="F122" s="63">
        <v>3.1</v>
      </c>
      <c r="G122" s="63">
        <v>2.08</v>
      </c>
      <c r="H122" s="63">
        <v>40.090000000000003</v>
      </c>
      <c r="I122" s="63">
        <v>0.03</v>
      </c>
      <c r="J122" s="63">
        <v>14.95</v>
      </c>
      <c r="K122" s="75">
        <v>0</v>
      </c>
      <c r="L122" s="75">
        <v>1.62</v>
      </c>
      <c r="M122" s="75">
        <v>20.02</v>
      </c>
      <c r="N122" s="75">
        <v>14.88</v>
      </c>
      <c r="O122" s="75">
        <v>11.12</v>
      </c>
      <c r="P122" s="75">
        <v>0.53</v>
      </c>
      <c r="Q122" s="7"/>
    </row>
    <row r="123" spans="1:17" ht="15.75">
      <c r="A123" s="99">
        <v>187</v>
      </c>
      <c r="B123" s="45" t="s">
        <v>53</v>
      </c>
      <c r="C123" s="44"/>
      <c r="D123" s="99">
        <v>200</v>
      </c>
      <c r="E123" s="61">
        <v>2.15</v>
      </c>
      <c r="F123" s="61">
        <v>3.2</v>
      </c>
      <c r="G123" s="61">
        <v>10.27</v>
      </c>
      <c r="H123" s="61">
        <v>79.83</v>
      </c>
      <c r="I123" s="61">
        <v>7.0000000000000007E-2</v>
      </c>
      <c r="J123" s="61">
        <v>33.6</v>
      </c>
      <c r="K123" s="61">
        <v>0</v>
      </c>
      <c r="L123" s="61">
        <v>1.54</v>
      </c>
      <c r="M123" s="61">
        <v>36.24</v>
      </c>
      <c r="N123" s="61">
        <v>50.08</v>
      </c>
      <c r="O123" s="61">
        <v>24.21</v>
      </c>
      <c r="P123" s="61">
        <v>0.92</v>
      </c>
      <c r="Q123" s="7"/>
    </row>
    <row r="124" spans="1:17" ht="15.75">
      <c r="A124" s="99" t="s">
        <v>41</v>
      </c>
      <c r="B124" s="72" t="s">
        <v>54</v>
      </c>
      <c r="C124" s="44"/>
      <c r="D124" s="99">
        <v>80</v>
      </c>
      <c r="E124" s="61">
        <v>11.82</v>
      </c>
      <c r="F124" s="61">
        <v>7.97</v>
      </c>
      <c r="G124" s="61">
        <v>9.4600000000000009</v>
      </c>
      <c r="H124" s="61">
        <v>157.63</v>
      </c>
      <c r="I124" s="61">
        <v>0.21</v>
      </c>
      <c r="J124" s="61">
        <v>20.45</v>
      </c>
      <c r="K124" s="61">
        <v>49.4</v>
      </c>
      <c r="L124" s="61">
        <v>1.67</v>
      </c>
      <c r="M124" s="61">
        <v>16.32</v>
      </c>
      <c r="N124" s="61">
        <v>207.41</v>
      </c>
      <c r="O124" s="61">
        <v>19.59</v>
      </c>
      <c r="P124" s="61">
        <v>4.49</v>
      </c>
      <c r="Q124" s="7"/>
    </row>
    <row r="125" spans="1:17" ht="15.75">
      <c r="A125" s="99">
        <v>332</v>
      </c>
      <c r="B125" s="45" t="s">
        <v>55</v>
      </c>
      <c r="C125" s="44"/>
      <c r="D125" s="99">
        <v>150</v>
      </c>
      <c r="E125" s="61">
        <v>5.63</v>
      </c>
      <c r="F125" s="61">
        <v>2.84</v>
      </c>
      <c r="G125" s="61">
        <v>35.99</v>
      </c>
      <c r="H125" s="61">
        <v>192.21</v>
      </c>
      <c r="I125" s="61">
        <v>0.09</v>
      </c>
      <c r="J125" s="61">
        <v>0</v>
      </c>
      <c r="K125" s="61">
        <v>12</v>
      </c>
      <c r="L125" s="61">
        <v>0.8</v>
      </c>
      <c r="M125" s="61">
        <v>11.51</v>
      </c>
      <c r="N125" s="61">
        <v>45.5</v>
      </c>
      <c r="O125" s="61">
        <v>8.23</v>
      </c>
      <c r="P125" s="61">
        <v>0.83</v>
      </c>
      <c r="Q125" s="7"/>
    </row>
    <row r="126" spans="1:17" ht="15.75">
      <c r="A126" s="99">
        <v>631</v>
      </c>
      <c r="B126" s="45" t="s">
        <v>75</v>
      </c>
      <c r="C126" s="44"/>
      <c r="D126" s="99">
        <v>200</v>
      </c>
      <c r="E126" s="61">
        <v>0.23</v>
      </c>
      <c r="F126" s="61">
        <v>0.05</v>
      </c>
      <c r="G126" s="61">
        <v>17.62</v>
      </c>
      <c r="H126" s="61">
        <v>68.59</v>
      </c>
      <c r="I126" s="61">
        <v>0.01</v>
      </c>
      <c r="J126" s="61">
        <v>46</v>
      </c>
      <c r="K126" s="61">
        <v>0</v>
      </c>
      <c r="L126" s="61">
        <v>0.17</v>
      </c>
      <c r="M126" s="61">
        <v>8.2799999999999994</v>
      </c>
      <c r="N126" s="61">
        <v>7.59</v>
      </c>
      <c r="O126" s="61">
        <v>7.13</v>
      </c>
      <c r="P126" s="61">
        <v>0.34</v>
      </c>
      <c r="Q126" s="7"/>
    </row>
    <row r="127" spans="1:17" ht="15.75">
      <c r="A127" s="99"/>
      <c r="B127" s="44" t="s">
        <v>21</v>
      </c>
      <c r="C127" s="44"/>
      <c r="D127" s="51" t="s">
        <v>24</v>
      </c>
      <c r="E127" s="50">
        <v>2.2799999999999998</v>
      </c>
      <c r="F127" s="50">
        <v>0.27</v>
      </c>
      <c r="G127" s="50">
        <v>13.86</v>
      </c>
      <c r="H127" s="50">
        <v>66.3</v>
      </c>
      <c r="I127" s="50">
        <v>0.05</v>
      </c>
      <c r="J127" s="50">
        <v>0</v>
      </c>
      <c r="K127" s="50">
        <v>0</v>
      </c>
      <c r="L127" s="50">
        <v>0.39</v>
      </c>
      <c r="M127" s="50">
        <v>6.9</v>
      </c>
      <c r="N127" s="50">
        <v>26.1</v>
      </c>
      <c r="O127" s="50">
        <v>9.9</v>
      </c>
      <c r="P127" s="50">
        <v>0.6</v>
      </c>
      <c r="Q127" s="7"/>
    </row>
    <row r="128" spans="1:17" ht="15.75">
      <c r="A128" s="99"/>
      <c r="B128" s="44" t="s">
        <v>48</v>
      </c>
      <c r="C128" s="44"/>
      <c r="D128" s="51" t="s">
        <v>22</v>
      </c>
      <c r="E128" s="50">
        <v>2.93</v>
      </c>
      <c r="F128" s="50">
        <v>0.53</v>
      </c>
      <c r="G128" s="50">
        <v>17.329999999999998</v>
      </c>
      <c r="H128" s="50">
        <v>85.33</v>
      </c>
      <c r="I128" s="50">
        <v>0.08</v>
      </c>
      <c r="J128" s="50">
        <v>0</v>
      </c>
      <c r="K128" s="50">
        <v>0</v>
      </c>
      <c r="L128" s="50">
        <v>0.4</v>
      </c>
      <c r="M128" s="50">
        <v>13.2</v>
      </c>
      <c r="N128" s="50">
        <v>77.599999999999994</v>
      </c>
      <c r="O128" s="50">
        <v>22.8</v>
      </c>
      <c r="P128" s="50">
        <v>1.8</v>
      </c>
      <c r="Q128" s="7"/>
    </row>
    <row r="129" spans="1:17" ht="15.75">
      <c r="A129" s="99"/>
      <c r="B129" s="44" t="s">
        <v>25</v>
      </c>
      <c r="C129" s="44"/>
      <c r="D129" s="51"/>
      <c r="E129" s="74">
        <f t="shared" ref="E129:P129" si="10">SUM(E122:E128)</f>
        <v>25.700000000000003</v>
      </c>
      <c r="F129" s="74">
        <f t="shared" si="10"/>
        <v>17.96</v>
      </c>
      <c r="G129" s="74">
        <f t="shared" si="10"/>
        <v>106.61</v>
      </c>
      <c r="H129" s="74">
        <f t="shared" si="10"/>
        <v>689.98</v>
      </c>
      <c r="I129" s="74">
        <f t="shared" si="10"/>
        <v>0.54</v>
      </c>
      <c r="J129" s="74">
        <f t="shared" si="10"/>
        <v>115</v>
      </c>
      <c r="K129" s="74">
        <f t="shared" si="10"/>
        <v>61.4</v>
      </c>
      <c r="L129" s="74">
        <f t="shared" si="10"/>
        <v>6.59</v>
      </c>
      <c r="M129" s="74">
        <f t="shared" si="10"/>
        <v>112.47000000000003</v>
      </c>
      <c r="N129" s="74">
        <f t="shared" si="10"/>
        <v>429.15999999999997</v>
      </c>
      <c r="O129" s="74">
        <f t="shared" si="10"/>
        <v>102.98</v>
      </c>
      <c r="P129" s="74">
        <f t="shared" si="10"/>
        <v>9.51</v>
      </c>
      <c r="Q129" s="7"/>
    </row>
    <row r="130" spans="1:17" ht="33" customHeight="1">
      <c r="A130" s="44"/>
      <c r="B130" s="182" t="s">
        <v>135</v>
      </c>
      <c r="C130" s="100"/>
      <c r="D130" s="100"/>
      <c r="E130" s="179">
        <f>E129+E119</f>
        <v>50.435000000000002</v>
      </c>
      <c r="F130" s="179">
        <f t="shared" ref="F130:P130" si="11">F129+F119</f>
        <v>38.384</v>
      </c>
      <c r="G130" s="179">
        <f t="shared" si="11"/>
        <v>180.07999999999998</v>
      </c>
      <c r="H130" s="179">
        <f t="shared" si="11"/>
        <v>1301.7820000000002</v>
      </c>
      <c r="I130" s="179">
        <f t="shared" si="11"/>
        <v>0.76</v>
      </c>
      <c r="J130" s="179">
        <f t="shared" si="11"/>
        <v>155.74799999999999</v>
      </c>
      <c r="K130" s="179">
        <f t="shared" si="11"/>
        <v>162.20099999999999</v>
      </c>
      <c r="L130" s="179">
        <f t="shared" si="11"/>
        <v>10.108222222222222</v>
      </c>
      <c r="M130" s="179">
        <f t="shared" si="11"/>
        <v>482.76444444444445</v>
      </c>
      <c r="N130" s="179">
        <f t="shared" si="11"/>
        <v>780.61</v>
      </c>
      <c r="O130" s="179">
        <f t="shared" si="11"/>
        <v>164.45099999999999</v>
      </c>
      <c r="P130" s="179">
        <f t="shared" si="11"/>
        <v>12.090999999999999</v>
      </c>
      <c r="Q130" s="7"/>
    </row>
    <row r="131" spans="1:17" ht="37.5" customHeight="1">
      <c r="A131" s="66"/>
      <c r="B131" s="76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7"/>
    </row>
    <row r="132" spans="1:17" ht="25.5" customHeight="1">
      <c r="A132" s="66"/>
      <c r="B132" s="66"/>
      <c r="C132" s="66"/>
      <c r="D132" s="67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7"/>
    </row>
    <row r="133" spans="1:17" ht="13.5" customHeight="1">
      <c r="A133" s="66"/>
      <c r="B133" s="66"/>
      <c r="C133" s="66"/>
      <c r="D133" s="67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7"/>
    </row>
    <row r="134" spans="1:17" ht="36.75" customHeight="1">
      <c r="A134" s="103" t="s">
        <v>133</v>
      </c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7"/>
    </row>
    <row r="135" spans="1:17" ht="15.75">
      <c r="A135" s="44"/>
      <c r="B135" s="44"/>
      <c r="C135" s="44"/>
      <c r="D135" s="51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>
        <v>4</v>
      </c>
      <c r="Q135" s="7"/>
    </row>
    <row r="136" spans="1:17" ht="15.75">
      <c r="A136" s="44" t="s">
        <v>0</v>
      </c>
      <c r="B136" s="99" t="s">
        <v>1</v>
      </c>
      <c r="C136" s="99"/>
      <c r="D136" s="99" t="s">
        <v>2</v>
      </c>
      <c r="E136" s="104" t="s">
        <v>3</v>
      </c>
      <c r="F136" s="104"/>
      <c r="G136" s="104"/>
      <c r="H136" s="99" t="s">
        <v>4</v>
      </c>
      <c r="I136" s="99" t="s">
        <v>5</v>
      </c>
      <c r="J136" s="99"/>
      <c r="K136" s="99"/>
      <c r="L136" s="99"/>
      <c r="M136" s="104" t="s">
        <v>6</v>
      </c>
      <c r="N136" s="104"/>
      <c r="O136" s="104"/>
      <c r="P136" s="104"/>
      <c r="Q136" s="7"/>
    </row>
    <row r="137" spans="1:17" ht="18.75">
      <c r="A137" s="99" t="s">
        <v>7</v>
      </c>
      <c r="B137" s="99"/>
      <c r="C137" s="99" t="s">
        <v>8</v>
      </c>
      <c r="D137" s="99"/>
      <c r="E137" s="99" t="s">
        <v>9</v>
      </c>
      <c r="F137" s="99" t="s">
        <v>10</v>
      </c>
      <c r="G137" s="99" t="s">
        <v>11</v>
      </c>
      <c r="H137" s="99" t="s">
        <v>12</v>
      </c>
      <c r="I137" s="99" t="s">
        <v>86</v>
      </c>
      <c r="J137" s="99" t="s">
        <v>13</v>
      </c>
      <c r="K137" s="99" t="s">
        <v>14</v>
      </c>
      <c r="L137" s="99" t="s">
        <v>15</v>
      </c>
      <c r="M137" s="99" t="s">
        <v>16</v>
      </c>
      <c r="N137" s="99" t="s">
        <v>17</v>
      </c>
      <c r="O137" s="99" t="s">
        <v>18</v>
      </c>
      <c r="P137" s="99" t="s">
        <v>19</v>
      </c>
      <c r="Q137" s="7"/>
    </row>
    <row r="138" spans="1:17" ht="15.75">
      <c r="A138" s="99">
        <v>1</v>
      </c>
      <c r="B138" s="99">
        <v>2</v>
      </c>
      <c r="C138" s="99">
        <v>3</v>
      </c>
      <c r="D138" s="99">
        <v>3</v>
      </c>
      <c r="E138" s="99">
        <v>4</v>
      </c>
      <c r="F138" s="99">
        <v>5</v>
      </c>
      <c r="G138" s="99">
        <v>6</v>
      </c>
      <c r="H138" s="99">
        <v>7</v>
      </c>
      <c r="I138" s="99">
        <v>8</v>
      </c>
      <c r="J138" s="99">
        <v>9</v>
      </c>
      <c r="K138" s="99">
        <v>10</v>
      </c>
      <c r="L138" s="99">
        <v>11</v>
      </c>
      <c r="M138" s="99">
        <v>12</v>
      </c>
      <c r="N138" s="99">
        <v>13</v>
      </c>
      <c r="O138" s="99">
        <v>14</v>
      </c>
      <c r="P138" s="99">
        <v>15</v>
      </c>
      <c r="Q138" s="7"/>
    </row>
    <row r="139" spans="1:17" ht="15.75">
      <c r="A139" s="44"/>
      <c r="B139" s="59" t="s">
        <v>37</v>
      </c>
      <c r="C139" s="59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7"/>
    </row>
    <row r="140" spans="1:17" ht="15.75">
      <c r="A140" s="59" t="s">
        <v>20</v>
      </c>
      <c r="B140" s="59"/>
      <c r="C140" s="44"/>
      <c r="D140" s="99"/>
      <c r="E140" s="105"/>
      <c r="F140" s="105"/>
      <c r="G140" s="100"/>
      <c r="H140" s="99"/>
      <c r="I140" s="99"/>
      <c r="J140" s="99"/>
      <c r="K140" s="99"/>
      <c r="L140" s="99"/>
      <c r="M140" s="99"/>
      <c r="N140" s="99"/>
      <c r="O140" s="99"/>
      <c r="P140" s="99"/>
      <c r="Q140" s="7"/>
    </row>
    <row r="141" spans="1:17" ht="32.25" customHeight="1">
      <c r="A141" s="102" t="s">
        <v>43</v>
      </c>
      <c r="B141" s="102"/>
      <c r="C141" s="44"/>
      <c r="D141" s="99"/>
      <c r="E141" s="99"/>
      <c r="F141" s="99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7"/>
    </row>
    <row r="142" spans="1:17" s="112" customFormat="1" ht="15.75">
      <c r="A142" s="126" t="s">
        <v>93</v>
      </c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11"/>
    </row>
    <row r="143" spans="1:17" s="112" customFormat="1" ht="15.75">
      <c r="A143" s="128" t="s">
        <v>113</v>
      </c>
      <c r="B143" s="114" t="s">
        <v>100</v>
      </c>
      <c r="C143" s="115"/>
      <c r="D143" s="115">
        <v>30</v>
      </c>
      <c r="E143" s="116">
        <v>0.24</v>
      </c>
      <c r="F143" s="116">
        <v>0.03</v>
      </c>
      <c r="G143" s="116">
        <v>0.51</v>
      </c>
      <c r="H143" s="116">
        <v>3.9</v>
      </c>
      <c r="I143" s="116">
        <v>0.33</v>
      </c>
      <c r="J143" s="116">
        <v>3.3</v>
      </c>
      <c r="K143" s="116">
        <v>1.68</v>
      </c>
      <c r="L143" s="116">
        <v>1.41</v>
      </c>
      <c r="M143" s="116">
        <v>0.42</v>
      </c>
      <c r="N143" s="116">
        <v>0.9</v>
      </c>
      <c r="O143" s="116">
        <v>1.05</v>
      </c>
      <c r="P143" s="116">
        <v>0.99</v>
      </c>
    </row>
    <row r="144" spans="1:17" s="112" customFormat="1" ht="15.75">
      <c r="A144" s="162">
        <v>260</v>
      </c>
      <c r="B144" s="158" t="s">
        <v>114</v>
      </c>
      <c r="C144" s="159"/>
      <c r="D144" s="159">
        <v>90</v>
      </c>
      <c r="E144" s="163">
        <v>13.884</v>
      </c>
      <c r="F144" s="163">
        <v>14.901</v>
      </c>
      <c r="G144" s="163">
        <v>3.4660000000000002</v>
      </c>
      <c r="H144" s="163">
        <v>203.75899999999999</v>
      </c>
      <c r="I144" s="163">
        <v>7.3999999999999996E-2</v>
      </c>
      <c r="J144" s="163">
        <v>4.05</v>
      </c>
      <c r="K144" s="163"/>
      <c r="L144" s="163">
        <v>1.9419999999999999</v>
      </c>
      <c r="M144" s="163">
        <v>10.94</v>
      </c>
      <c r="N144" s="163">
        <v>145.25</v>
      </c>
      <c r="O144" s="163">
        <v>20.7</v>
      </c>
      <c r="P144" s="163">
        <v>2.1739999999999999</v>
      </c>
    </row>
    <row r="145" spans="1:17" s="112" customFormat="1" ht="31.5">
      <c r="A145" s="113" t="s">
        <v>115</v>
      </c>
      <c r="B145" s="114" t="s">
        <v>58</v>
      </c>
      <c r="C145" s="115"/>
      <c r="D145" s="115">
        <v>150</v>
      </c>
      <c r="E145" s="116">
        <v>3.2789999999999999</v>
      </c>
      <c r="F145" s="116">
        <v>3.9910000000000001</v>
      </c>
      <c r="G145" s="116">
        <v>22.183</v>
      </c>
      <c r="H145" s="116">
        <v>138.18600000000001</v>
      </c>
      <c r="I145" s="116">
        <v>0.16</v>
      </c>
      <c r="J145" s="116">
        <v>25.937999999999999</v>
      </c>
      <c r="K145" s="116">
        <v>26.3</v>
      </c>
      <c r="L145" s="116">
        <v>0.189</v>
      </c>
      <c r="M145" s="116">
        <v>45.62</v>
      </c>
      <c r="N145" s="116">
        <v>98.07</v>
      </c>
      <c r="O145" s="116">
        <v>33.110000000000007</v>
      </c>
      <c r="P145" s="116">
        <v>1.2250000000000001</v>
      </c>
    </row>
    <row r="146" spans="1:17" s="112" customFormat="1" ht="31.5">
      <c r="A146" s="164" t="s">
        <v>106</v>
      </c>
      <c r="B146" s="119" t="s">
        <v>107</v>
      </c>
      <c r="C146" s="120"/>
      <c r="D146" s="120">
        <v>187</v>
      </c>
      <c r="E146" s="121">
        <v>5.3999999999999999E-2</v>
      </c>
      <c r="F146" s="121">
        <v>6.0000000000000001E-3</v>
      </c>
      <c r="G146" s="121">
        <v>9.1649999999999991</v>
      </c>
      <c r="H146" s="138">
        <v>37.962000000000003</v>
      </c>
      <c r="I146" s="138">
        <v>3.0000000000000001E-3</v>
      </c>
      <c r="J146" s="138">
        <v>2.5</v>
      </c>
      <c r="K146" s="165"/>
      <c r="L146" s="138">
        <v>1.2E-2</v>
      </c>
      <c r="M146" s="138">
        <v>7.35</v>
      </c>
      <c r="N146" s="138">
        <v>9.56</v>
      </c>
      <c r="O146" s="138">
        <v>5.12</v>
      </c>
      <c r="P146" s="138">
        <v>0.88300000000000001</v>
      </c>
    </row>
    <row r="147" spans="1:17" s="112" customFormat="1" ht="31.5">
      <c r="A147" s="117"/>
      <c r="B147" s="114" t="s">
        <v>116</v>
      </c>
      <c r="C147" s="115"/>
      <c r="D147" s="115">
        <v>40</v>
      </c>
      <c r="E147" s="116">
        <v>5.4489999999999998</v>
      </c>
      <c r="F147" s="116">
        <v>5.73</v>
      </c>
      <c r="G147" s="116">
        <v>32.281999999999996</v>
      </c>
      <c r="H147" s="116">
        <v>202.738</v>
      </c>
      <c r="I147" s="116">
        <v>0.30499999999999999</v>
      </c>
      <c r="J147" s="116">
        <v>0.56000000000000005</v>
      </c>
      <c r="K147" s="116">
        <v>1.6</v>
      </c>
      <c r="L147" s="116">
        <v>2.363</v>
      </c>
      <c r="M147" s="116">
        <v>42.796999999999997</v>
      </c>
      <c r="N147" s="116">
        <v>83.183999999999997</v>
      </c>
      <c r="O147" s="116">
        <v>26.84</v>
      </c>
      <c r="P147" s="116">
        <v>0.85599999999999998</v>
      </c>
    </row>
    <row r="148" spans="1:17" s="112" customFormat="1" ht="15.75">
      <c r="A148" s="139"/>
      <c r="B148" s="119" t="s">
        <v>90</v>
      </c>
      <c r="C148" s="120"/>
      <c r="D148" s="120">
        <v>40</v>
      </c>
      <c r="E148" s="121">
        <v>3.04</v>
      </c>
      <c r="F148" s="121">
        <v>1.1200000000000001</v>
      </c>
      <c r="G148" s="121">
        <v>20.560000000000002</v>
      </c>
      <c r="H148" s="121">
        <v>104.48</v>
      </c>
      <c r="I148" s="121">
        <v>6.2000000000000006E-2</v>
      </c>
      <c r="J148" s="121">
        <v>0.8</v>
      </c>
      <c r="K148" s="121">
        <v>0</v>
      </c>
      <c r="L148" s="121">
        <v>0.62222222222222223</v>
      </c>
      <c r="M148" s="121">
        <v>18.044444444444444</v>
      </c>
      <c r="N148" s="121">
        <v>26</v>
      </c>
      <c r="O148" s="121">
        <v>4.7999999999999989</v>
      </c>
      <c r="P148" s="121">
        <v>0.48</v>
      </c>
    </row>
    <row r="149" spans="1:17" s="112" customFormat="1" ht="15.75">
      <c r="A149" s="166"/>
      <c r="B149" s="146" t="s">
        <v>92</v>
      </c>
      <c r="C149" s="147"/>
      <c r="D149" s="147">
        <f t="shared" ref="D149:P149" si="12">SUM(D143:D148)</f>
        <v>537</v>
      </c>
      <c r="E149" s="148">
        <f t="shared" si="12"/>
        <v>25.945999999999998</v>
      </c>
      <c r="F149" s="148">
        <f t="shared" si="12"/>
        <v>25.778000000000002</v>
      </c>
      <c r="G149" s="148">
        <f t="shared" si="12"/>
        <v>88.165999999999997</v>
      </c>
      <c r="H149" s="148">
        <f t="shared" si="12"/>
        <v>691.02500000000009</v>
      </c>
      <c r="I149" s="148">
        <f t="shared" si="12"/>
        <v>0.93400000000000016</v>
      </c>
      <c r="J149" s="148">
        <f t="shared" si="12"/>
        <v>37.147999999999996</v>
      </c>
      <c r="K149" s="148">
        <f t="shared" si="12"/>
        <v>29.580000000000002</v>
      </c>
      <c r="L149" s="148">
        <f t="shared" si="12"/>
        <v>6.5382222222222222</v>
      </c>
      <c r="M149" s="148">
        <f t="shared" si="12"/>
        <v>125.17144444444443</v>
      </c>
      <c r="N149" s="148">
        <f t="shared" si="12"/>
        <v>362.964</v>
      </c>
      <c r="O149" s="148">
        <f t="shared" si="12"/>
        <v>91.62</v>
      </c>
      <c r="P149" s="148">
        <f t="shared" si="12"/>
        <v>6.6079999999999988</v>
      </c>
    </row>
    <row r="150" spans="1:17" ht="15.75" customHeight="1">
      <c r="A150" s="97"/>
      <c r="B150" s="97"/>
      <c r="C150" s="44"/>
      <c r="D150" s="99"/>
      <c r="E150" s="99"/>
      <c r="F150" s="99"/>
      <c r="G150" s="99"/>
      <c r="H150" s="99"/>
      <c r="I150" s="99"/>
      <c r="J150" s="99"/>
      <c r="K150" s="99"/>
      <c r="L150" s="99"/>
      <c r="M150" s="99"/>
      <c r="N150" s="99"/>
      <c r="O150" s="99"/>
      <c r="P150" s="99"/>
      <c r="Q150" s="7"/>
    </row>
    <row r="151" spans="1:17" ht="15.75">
      <c r="A151" s="44"/>
      <c r="B151" s="44"/>
      <c r="C151" s="44"/>
      <c r="D151" s="99"/>
      <c r="E151" s="74" t="s">
        <v>23</v>
      </c>
      <c r="F151" s="74"/>
      <c r="G151" s="74"/>
      <c r="H151" s="61"/>
      <c r="I151" s="61"/>
      <c r="J151" s="61"/>
      <c r="K151" s="61"/>
      <c r="L151" s="61"/>
      <c r="M151" s="61"/>
      <c r="N151" s="61"/>
      <c r="O151" s="61"/>
      <c r="P151" s="61"/>
      <c r="Q151" s="7"/>
    </row>
    <row r="152" spans="1:17" ht="20.25" customHeight="1">
      <c r="A152" s="99">
        <v>418</v>
      </c>
      <c r="B152" s="45" t="s">
        <v>56</v>
      </c>
      <c r="C152" s="44"/>
      <c r="D152" s="47">
        <v>60</v>
      </c>
      <c r="E152" s="63">
        <v>0.86</v>
      </c>
      <c r="F152" s="63">
        <v>2.06</v>
      </c>
      <c r="G152" s="63">
        <v>5.0199999999999996</v>
      </c>
      <c r="H152" s="63">
        <v>41.92</v>
      </c>
      <c r="I152" s="63">
        <v>0.01</v>
      </c>
      <c r="J152" s="63">
        <v>5.7</v>
      </c>
      <c r="K152" s="75">
        <v>0</v>
      </c>
      <c r="L152" s="75">
        <v>0.94</v>
      </c>
      <c r="M152" s="75">
        <v>28.45</v>
      </c>
      <c r="N152" s="75">
        <v>26.05</v>
      </c>
      <c r="O152" s="75">
        <v>12.98</v>
      </c>
      <c r="P152" s="75">
        <v>0.86</v>
      </c>
      <c r="Q152" s="7"/>
    </row>
    <row r="153" spans="1:17" ht="17.25" customHeight="1">
      <c r="A153" s="99">
        <v>132</v>
      </c>
      <c r="B153" s="45" t="s">
        <v>76</v>
      </c>
      <c r="C153" s="44"/>
      <c r="D153" s="99">
        <v>200</v>
      </c>
      <c r="E153" s="61">
        <v>9.59</v>
      </c>
      <c r="F153" s="61">
        <v>5.68</v>
      </c>
      <c r="G153" s="61">
        <v>19.46</v>
      </c>
      <c r="H153" s="61">
        <v>168.18</v>
      </c>
      <c r="I153" s="61">
        <v>0.18</v>
      </c>
      <c r="J153" s="61">
        <v>26.68</v>
      </c>
      <c r="K153" s="61">
        <v>4.3</v>
      </c>
      <c r="L153" s="61">
        <v>2.82</v>
      </c>
      <c r="M153" s="61">
        <v>28.82</v>
      </c>
      <c r="N153" s="61">
        <v>163.80000000000001</v>
      </c>
      <c r="O153" s="61">
        <v>43.33</v>
      </c>
      <c r="P153" s="61">
        <v>1.49</v>
      </c>
      <c r="Q153" s="7"/>
    </row>
    <row r="154" spans="1:17" ht="15.75">
      <c r="A154" s="99">
        <v>333</v>
      </c>
      <c r="B154" s="45" t="s">
        <v>57</v>
      </c>
      <c r="C154" s="44"/>
      <c r="D154" s="99">
        <v>150</v>
      </c>
      <c r="E154" s="61">
        <v>7.91</v>
      </c>
      <c r="F154" s="61">
        <v>6.13</v>
      </c>
      <c r="G154" s="61">
        <v>33.89</v>
      </c>
      <c r="H154" s="61">
        <v>223.08</v>
      </c>
      <c r="I154" s="61">
        <v>0.09</v>
      </c>
      <c r="J154" s="61">
        <v>0.08</v>
      </c>
      <c r="K154" s="61">
        <v>39</v>
      </c>
      <c r="L154" s="61">
        <v>0.81</v>
      </c>
      <c r="M154" s="61">
        <v>112.06</v>
      </c>
      <c r="N154" s="61">
        <v>107.36</v>
      </c>
      <c r="O154" s="61">
        <v>12.3</v>
      </c>
      <c r="P154" s="61">
        <v>0.89</v>
      </c>
      <c r="Q154" s="7"/>
    </row>
    <row r="155" spans="1:17" ht="15.75">
      <c r="A155" s="99">
        <v>638</v>
      </c>
      <c r="B155" s="44" t="s">
        <v>28</v>
      </c>
      <c r="C155" s="44"/>
      <c r="D155" s="99">
        <v>200</v>
      </c>
      <c r="E155" s="61">
        <v>0.46</v>
      </c>
      <c r="F155" s="61">
        <v>0.1</v>
      </c>
      <c r="G155" s="61">
        <v>28.13</v>
      </c>
      <c r="H155" s="61">
        <v>116.1</v>
      </c>
      <c r="I155" s="61">
        <v>0.03</v>
      </c>
      <c r="J155" s="61">
        <v>0</v>
      </c>
      <c r="K155" s="61">
        <v>0</v>
      </c>
      <c r="L155" s="61">
        <v>0.1</v>
      </c>
      <c r="M155" s="61">
        <v>16</v>
      </c>
      <c r="N155" s="61">
        <v>25.8</v>
      </c>
      <c r="O155" s="61">
        <v>8.4</v>
      </c>
      <c r="P155" s="61">
        <v>0.64</v>
      </c>
      <c r="Q155" s="7"/>
    </row>
    <row r="156" spans="1:17" ht="15.75">
      <c r="A156" s="99"/>
      <c r="B156" s="44" t="s">
        <v>21</v>
      </c>
      <c r="C156" s="44"/>
      <c r="D156" s="51" t="s">
        <v>24</v>
      </c>
      <c r="E156" s="61">
        <v>2.2799999999999998</v>
      </c>
      <c r="F156" s="61">
        <v>0.27</v>
      </c>
      <c r="G156" s="61">
        <v>13.86</v>
      </c>
      <c r="H156" s="61">
        <v>66.3</v>
      </c>
      <c r="I156" s="61">
        <v>0.05</v>
      </c>
      <c r="J156" s="61">
        <v>0</v>
      </c>
      <c r="K156" s="61">
        <v>0</v>
      </c>
      <c r="L156" s="61">
        <v>0.39</v>
      </c>
      <c r="M156" s="61">
        <v>6.9</v>
      </c>
      <c r="N156" s="61">
        <v>26.1</v>
      </c>
      <c r="O156" s="61">
        <v>9.9</v>
      </c>
      <c r="P156" s="61">
        <v>0.6</v>
      </c>
      <c r="Q156" s="7"/>
    </row>
    <row r="157" spans="1:17" ht="15.75">
      <c r="A157" s="44"/>
      <c r="B157" s="44" t="s">
        <v>48</v>
      </c>
      <c r="C157" s="44"/>
      <c r="D157" s="51" t="s">
        <v>22</v>
      </c>
      <c r="E157" s="61">
        <v>2.93</v>
      </c>
      <c r="F157" s="61">
        <v>0.53</v>
      </c>
      <c r="G157" s="61">
        <v>17.329999999999998</v>
      </c>
      <c r="H157" s="61">
        <v>85.33</v>
      </c>
      <c r="I157" s="61">
        <v>0.08</v>
      </c>
      <c r="J157" s="61">
        <v>0</v>
      </c>
      <c r="K157" s="61">
        <v>0</v>
      </c>
      <c r="L157" s="61">
        <v>0.4</v>
      </c>
      <c r="M157" s="61">
        <v>13.2</v>
      </c>
      <c r="N157" s="61">
        <v>77.599999999999994</v>
      </c>
      <c r="O157" s="61">
        <v>22.8</v>
      </c>
      <c r="P157" s="61">
        <v>1.8</v>
      </c>
      <c r="Q157" s="7"/>
    </row>
    <row r="158" spans="1:17" ht="15.75">
      <c r="A158" s="44"/>
      <c r="B158" s="44" t="s">
        <v>25</v>
      </c>
      <c r="C158" s="44"/>
      <c r="D158" s="51"/>
      <c r="E158" s="74">
        <f t="shared" ref="E158:P158" si="13">SUM(E152:E157)</f>
        <v>24.03</v>
      </c>
      <c r="F158" s="74">
        <f t="shared" si="13"/>
        <v>14.77</v>
      </c>
      <c r="G158" s="74">
        <f t="shared" si="13"/>
        <v>117.69</v>
      </c>
      <c r="H158" s="74">
        <f t="shared" si="13"/>
        <v>700.91000000000008</v>
      </c>
      <c r="I158" s="74">
        <f t="shared" si="13"/>
        <v>0.44000000000000006</v>
      </c>
      <c r="J158" s="74">
        <f t="shared" si="13"/>
        <v>32.46</v>
      </c>
      <c r="K158" s="74">
        <f t="shared" si="13"/>
        <v>43.3</v>
      </c>
      <c r="L158" s="74">
        <f t="shared" si="13"/>
        <v>5.46</v>
      </c>
      <c r="M158" s="74">
        <f t="shared" si="13"/>
        <v>205.42999999999998</v>
      </c>
      <c r="N158" s="74">
        <f t="shared" si="13"/>
        <v>426.71000000000004</v>
      </c>
      <c r="O158" s="74">
        <f t="shared" si="13"/>
        <v>109.71000000000001</v>
      </c>
      <c r="P158" s="74">
        <f t="shared" si="13"/>
        <v>6.28</v>
      </c>
      <c r="Q158" s="7"/>
    </row>
    <row r="159" spans="1:17" ht="0.75" customHeight="1">
      <c r="A159" s="44"/>
      <c r="B159" s="59"/>
      <c r="C159" s="44"/>
      <c r="D159" s="99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7"/>
    </row>
    <row r="160" spans="1:17" ht="15.75">
      <c r="A160" s="44"/>
      <c r="B160" s="59"/>
      <c r="C160" s="44"/>
      <c r="D160" s="99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7"/>
    </row>
    <row r="161" spans="1:17" ht="15.75">
      <c r="A161" s="44"/>
      <c r="B161" s="182" t="s">
        <v>135</v>
      </c>
      <c r="C161" s="44"/>
      <c r="D161" s="99"/>
      <c r="E161" s="178">
        <f>E158+E149</f>
        <v>49.975999999999999</v>
      </c>
      <c r="F161" s="178">
        <f t="shared" ref="F161:P161" si="14">F158+F149</f>
        <v>40.548000000000002</v>
      </c>
      <c r="G161" s="178">
        <f t="shared" si="14"/>
        <v>205.85599999999999</v>
      </c>
      <c r="H161" s="178">
        <f t="shared" si="14"/>
        <v>1391.9350000000002</v>
      </c>
      <c r="I161" s="178">
        <f t="shared" si="14"/>
        <v>1.3740000000000001</v>
      </c>
      <c r="J161" s="178">
        <f t="shared" si="14"/>
        <v>69.608000000000004</v>
      </c>
      <c r="K161" s="178">
        <f t="shared" si="14"/>
        <v>72.88</v>
      </c>
      <c r="L161" s="178">
        <f t="shared" si="14"/>
        <v>11.998222222222221</v>
      </c>
      <c r="M161" s="178">
        <f t="shared" si="14"/>
        <v>330.60144444444438</v>
      </c>
      <c r="N161" s="178">
        <f t="shared" si="14"/>
        <v>789.67399999999998</v>
      </c>
      <c r="O161" s="178">
        <f t="shared" si="14"/>
        <v>201.33</v>
      </c>
      <c r="P161" s="178">
        <f t="shared" si="14"/>
        <v>12.887999999999998</v>
      </c>
      <c r="Q161" s="7"/>
    </row>
    <row r="162" spans="1:17" ht="15" customHeight="1">
      <c r="A162" s="44"/>
      <c r="B162" s="59"/>
      <c r="C162" s="44"/>
      <c r="D162" s="99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7"/>
    </row>
    <row r="163" spans="1:17" ht="36" customHeight="1">
      <c r="A163" s="103" t="s">
        <v>133</v>
      </c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7"/>
    </row>
    <row r="164" spans="1:17" ht="15.75">
      <c r="A164" s="44"/>
      <c r="B164" s="44"/>
      <c r="C164" s="44"/>
      <c r="D164" s="51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>
        <v>5</v>
      </c>
      <c r="Q164" s="7"/>
    </row>
    <row r="165" spans="1:17" ht="15.75">
      <c r="A165" s="44" t="s">
        <v>0</v>
      </c>
      <c r="B165" s="99" t="s">
        <v>1</v>
      </c>
      <c r="C165" s="99"/>
      <c r="D165" s="99" t="s">
        <v>2</v>
      </c>
      <c r="E165" s="104" t="s">
        <v>3</v>
      </c>
      <c r="F165" s="104"/>
      <c r="G165" s="104"/>
      <c r="H165" s="99" t="s">
        <v>4</v>
      </c>
      <c r="I165" s="99" t="s">
        <v>5</v>
      </c>
      <c r="J165" s="99"/>
      <c r="K165" s="99"/>
      <c r="L165" s="99"/>
      <c r="M165" s="104" t="s">
        <v>6</v>
      </c>
      <c r="N165" s="104"/>
      <c r="O165" s="104"/>
      <c r="P165" s="104"/>
      <c r="Q165" s="7"/>
    </row>
    <row r="166" spans="1:17" ht="18.75">
      <c r="A166" s="99" t="s">
        <v>7</v>
      </c>
      <c r="B166" s="99"/>
      <c r="C166" s="99" t="s">
        <v>8</v>
      </c>
      <c r="D166" s="99"/>
      <c r="E166" s="99" t="s">
        <v>9</v>
      </c>
      <c r="F166" s="99" t="s">
        <v>10</v>
      </c>
      <c r="G166" s="99" t="s">
        <v>11</v>
      </c>
      <c r="H166" s="99" t="s">
        <v>12</v>
      </c>
      <c r="I166" s="99" t="s">
        <v>86</v>
      </c>
      <c r="J166" s="99" t="s">
        <v>13</v>
      </c>
      <c r="K166" s="99" t="s">
        <v>14</v>
      </c>
      <c r="L166" s="99" t="s">
        <v>15</v>
      </c>
      <c r="M166" s="99" t="s">
        <v>16</v>
      </c>
      <c r="N166" s="99" t="s">
        <v>17</v>
      </c>
      <c r="O166" s="99" t="s">
        <v>18</v>
      </c>
      <c r="P166" s="99" t="s">
        <v>19</v>
      </c>
      <c r="Q166" s="7"/>
    </row>
    <row r="167" spans="1:17" ht="15.75">
      <c r="A167" s="99">
        <v>1</v>
      </c>
      <c r="B167" s="99">
        <v>2</v>
      </c>
      <c r="C167" s="99">
        <v>3</v>
      </c>
      <c r="D167" s="99">
        <v>3</v>
      </c>
      <c r="E167" s="99">
        <v>4</v>
      </c>
      <c r="F167" s="99">
        <v>5</v>
      </c>
      <c r="G167" s="99">
        <v>6</v>
      </c>
      <c r="H167" s="99">
        <v>7</v>
      </c>
      <c r="I167" s="99">
        <v>8</v>
      </c>
      <c r="J167" s="99">
        <v>9</v>
      </c>
      <c r="K167" s="99">
        <v>10</v>
      </c>
      <c r="L167" s="99">
        <v>11</v>
      </c>
      <c r="M167" s="99">
        <v>12</v>
      </c>
      <c r="N167" s="99">
        <v>13</v>
      </c>
      <c r="O167" s="99">
        <v>14</v>
      </c>
      <c r="P167" s="99">
        <v>15</v>
      </c>
      <c r="Q167" s="7"/>
    </row>
    <row r="168" spans="1:17" ht="15.75">
      <c r="A168" s="44"/>
      <c r="B168" s="59" t="s">
        <v>38</v>
      </c>
      <c r="C168" s="59"/>
      <c r="D168" s="99"/>
      <c r="E168" s="99"/>
      <c r="F168" s="99"/>
      <c r="G168" s="99"/>
      <c r="H168" s="99"/>
      <c r="I168" s="99"/>
      <c r="J168" s="99"/>
      <c r="K168" s="99"/>
      <c r="L168" s="99"/>
      <c r="M168" s="99"/>
      <c r="N168" s="99"/>
      <c r="O168" s="99"/>
      <c r="P168" s="99"/>
      <c r="Q168" s="7"/>
    </row>
    <row r="169" spans="1:17" ht="15.75">
      <c r="A169" s="59" t="s">
        <v>20</v>
      </c>
      <c r="B169" s="59"/>
      <c r="C169" s="44"/>
      <c r="D169" s="99"/>
      <c r="E169" s="105"/>
      <c r="F169" s="105"/>
      <c r="G169" s="100"/>
      <c r="H169" s="99"/>
      <c r="I169" s="99"/>
      <c r="J169" s="99"/>
      <c r="K169" s="99"/>
      <c r="L169" s="99"/>
      <c r="M169" s="99"/>
      <c r="N169" s="99"/>
      <c r="O169" s="99"/>
      <c r="P169" s="99"/>
      <c r="Q169" s="7"/>
    </row>
    <row r="170" spans="1:17" ht="31.5" customHeight="1">
      <c r="A170" s="102" t="s">
        <v>43</v>
      </c>
      <c r="B170" s="102"/>
      <c r="C170" s="44"/>
      <c r="D170" s="99"/>
      <c r="E170" s="99"/>
      <c r="F170" s="99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7"/>
    </row>
    <row r="171" spans="1:17" s="112" customFormat="1" ht="15.75">
      <c r="A171" s="126" t="s">
        <v>93</v>
      </c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11"/>
    </row>
    <row r="172" spans="1:17" s="112" customFormat="1" ht="21" customHeight="1">
      <c r="A172" s="113">
        <v>70</v>
      </c>
      <c r="B172" s="114" t="s">
        <v>117</v>
      </c>
      <c r="C172" s="115"/>
      <c r="D172" s="115">
        <v>30</v>
      </c>
      <c r="E172" s="116">
        <v>0.33</v>
      </c>
      <c r="F172" s="116">
        <v>0.01</v>
      </c>
      <c r="G172" s="116">
        <v>0.48</v>
      </c>
      <c r="H172" s="116">
        <v>4.8</v>
      </c>
      <c r="I172" s="116">
        <v>0.51</v>
      </c>
      <c r="J172" s="116">
        <v>3.3</v>
      </c>
      <c r="K172" s="117">
        <v>1.68</v>
      </c>
      <c r="L172" s="116">
        <v>1.41</v>
      </c>
      <c r="M172" s="116">
        <v>0.42</v>
      </c>
      <c r="N172" s="116">
        <v>0.9</v>
      </c>
      <c r="O172" s="116">
        <v>1.5</v>
      </c>
      <c r="P172" s="116">
        <v>1.5</v>
      </c>
    </row>
    <row r="173" spans="1:17" s="112" customFormat="1" ht="15.75">
      <c r="A173" s="157">
        <v>234</v>
      </c>
      <c r="B173" s="158" t="s">
        <v>118</v>
      </c>
      <c r="C173" s="159"/>
      <c r="D173" s="159">
        <v>100</v>
      </c>
      <c r="E173" s="160">
        <v>14.6</v>
      </c>
      <c r="F173" s="160">
        <v>7.4</v>
      </c>
      <c r="G173" s="160">
        <v>5.7</v>
      </c>
      <c r="H173" s="160">
        <v>157.5</v>
      </c>
      <c r="I173" s="160">
        <v>0.05</v>
      </c>
      <c r="J173" s="160">
        <v>1.96</v>
      </c>
      <c r="K173" s="160">
        <v>10.46</v>
      </c>
      <c r="L173" s="160">
        <v>1.18</v>
      </c>
      <c r="M173" s="160">
        <v>22.1</v>
      </c>
      <c r="N173" s="160">
        <v>99.28</v>
      </c>
      <c r="O173" s="160">
        <v>22.52</v>
      </c>
      <c r="P173" s="160">
        <v>0.47</v>
      </c>
    </row>
    <row r="174" spans="1:17" s="112" customFormat="1" ht="15.75">
      <c r="A174" s="113" t="s">
        <v>119</v>
      </c>
      <c r="B174" s="114" t="s">
        <v>46</v>
      </c>
      <c r="C174" s="115"/>
      <c r="D174" s="115">
        <v>180</v>
      </c>
      <c r="E174" s="160">
        <v>4.6139999999999999</v>
      </c>
      <c r="F174" s="160">
        <v>6.45</v>
      </c>
      <c r="G174" s="160">
        <v>48.204000000000001</v>
      </c>
      <c r="H174" s="160">
        <v>269.322</v>
      </c>
      <c r="I174" s="160">
        <v>5.2999999999999999E-2</v>
      </c>
      <c r="J174" s="144"/>
      <c r="K174" s="160">
        <v>32</v>
      </c>
      <c r="L174" s="160">
        <v>0.34</v>
      </c>
      <c r="M174" s="160">
        <v>7.782</v>
      </c>
      <c r="N174" s="160">
        <v>100.035</v>
      </c>
      <c r="O174" s="160">
        <v>32.54</v>
      </c>
      <c r="P174" s="160">
        <v>0.67100000000000004</v>
      </c>
    </row>
    <row r="175" spans="1:17" s="112" customFormat="1" ht="21" customHeight="1">
      <c r="A175" s="141">
        <v>376</v>
      </c>
      <c r="B175" s="119" t="s">
        <v>96</v>
      </c>
      <c r="C175" s="120"/>
      <c r="D175" s="120">
        <v>180</v>
      </c>
      <c r="E175" s="142"/>
      <c r="F175" s="142"/>
      <c r="G175" s="143">
        <v>10.981</v>
      </c>
      <c r="H175" s="143">
        <v>43.902000000000001</v>
      </c>
      <c r="I175" s="143">
        <v>1E-3</v>
      </c>
      <c r="J175" s="143">
        <v>0.1</v>
      </c>
      <c r="K175" s="142"/>
      <c r="L175" s="142"/>
      <c r="M175" s="143">
        <v>4.95</v>
      </c>
      <c r="N175" s="143">
        <v>8.24</v>
      </c>
      <c r="O175" s="143">
        <v>4.4000000000000004</v>
      </c>
      <c r="P175" s="143">
        <v>0.85299999999999998</v>
      </c>
    </row>
    <row r="176" spans="1:17" s="112" customFormat="1" ht="15.75">
      <c r="A176" s="145"/>
      <c r="B176" s="119" t="s">
        <v>90</v>
      </c>
      <c r="C176" s="120"/>
      <c r="D176" s="120">
        <v>30</v>
      </c>
      <c r="E176" s="121">
        <v>2.2799999999999998</v>
      </c>
      <c r="F176" s="121">
        <v>0.84000000000000008</v>
      </c>
      <c r="G176" s="121">
        <v>15.42</v>
      </c>
      <c r="H176" s="121">
        <v>78.36</v>
      </c>
      <c r="I176" s="121">
        <v>4.6500000000000007E-2</v>
      </c>
      <c r="J176" s="121">
        <v>0.6</v>
      </c>
      <c r="K176" s="121">
        <v>0</v>
      </c>
      <c r="L176" s="121">
        <v>0.46666666666666667</v>
      </c>
      <c r="M176" s="121">
        <v>13.533333333333333</v>
      </c>
      <c r="N176" s="121">
        <v>19.5</v>
      </c>
      <c r="O176" s="121">
        <v>3.5999999999999996</v>
      </c>
      <c r="P176" s="121">
        <v>0.36</v>
      </c>
    </row>
    <row r="177" spans="1:17" s="112" customFormat="1" ht="15.75">
      <c r="A177" s="161"/>
      <c r="B177" s="124" t="s">
        <v>92</v>
      </c>
      <c r="C177" s="125"/>
      <c r="D177" s="125">
        <f t="shared" ref="D177:P177" si="15">SUM(D172:D176)</f>
        <v>520</v>
      </c>
      <c r="E177" s="127">
        <f t="shared" si="15"/>
        <v>21.824000000000002</v>
      </c>
      <c r="F177" s="127">
        <f t="shared" si="15"/>
        <v>14.7</v>
      </c>
      <c r="G177" s="127">
        <f t="shared" si="15"/>
        <v>80.784999999999997</v>
      </c>
      <c r="H177" s="127">
        <f t="shared" si="15"/>
        <v>553.88400000000001</v>
      </c>
      <c r="I177" s="127">
        <f t="shared" si="15"/>
        <v>0.66050000000000009</v>
      </c>
      <c r="J177" s="127">
        <f t="shared" si="15"/>
        <v>5.9599999999999991</v>
      </c>
      <c r="K177" s="127">
        <f t="shared" si="15"/>
        <v>44.14</v>
      </c>
      <c r="L177" s="127">
        <f t="shared" si="15"/>
        <v>3.3966666666666665</v>
      </c>
      <c r="M177" s="127">
        <f t="shared" si="15"/>
        <v>48.785333333333334</v>
      </c>
      <c r="N177" s="127">
        <f t="shared" si="15"/>
        <v>227.95500000000001</v>
      </c>
      <c r="O177" s="127">
        <f t="shared" si="15"/>
        <v>64.56</v>
      </c>
      <c r="P177" s="127">
        <f t="shared" si="15"/>
        <v>3.8539999999999996</v>
      </c>
    </row>
    <row r="178" spans="1:17" ht="14.25" customHeight="1">
      <c r="A178" s="97"/>
      <c r="B178" s="97"/>
      <c r="C178" s="44"/>
      <c r="D178" s="99"/>
      <c r="E178" s="99"/>
      <c r="F178" s="99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7"/>
    </row>
    <row r="179" spans="1:17" ht="15.75">
      <c r="A179" s="44"/>
      <c r="B179" s="44"/>
      <c r="C179" s="44"/>
      <c r="D179" s="99"/>
      <c r="E179" s="52" t="s">
        <v>23</v>
      </c>
      <c r="F179" s="52"/>
      <c r="G179" s="52"/>
      <c r="H179" s="50"/>
      <c r="I179" s="50"/>
      <c r="J179" s="50"/>
      <c r="K179" s="50"/>
      <c r="L179" s="50"/>
      <c r="M179" s="50"/>
      <c r="N179" s="50"/>
      <c r="O179" s="50"/>
      <c r="P179" s="50"/>
      <c r="Q179" s="7"/>
    </row>
    <row r="180" spans="1:17" ht="15.75">
      <c r="A180" s="99">
        <v>71</v>
      </c>
      <c r="B180" s="46" t="s">
        <v>79</v>
      </c>
      <c r="C180" s="44"/>
      <c r="D180" s="99">
        <v>30</v>
      </c>
      <c r="E180" s="50">
        <v>0.76</v>
      </c>
      <c r="F180" s="50">
        <v>3.09</v>
      </c>
      <c r="G180" s="50">
        <v>4.01</v>
      </c>
      <c r="H180" s="50">
        <v>47.48</v>
      </c>
      <c r="I180" s="50">
        <v>0.03</v>
      </c>
      <c r="J180" s="50">
        <v>7.5</v>
      </c>
      <c r="K180" s="50">
        <v>0</v>
      </c>
      <c r="L180" s="50">
        <v>1.39</v>
      </c>
      <c r="M180" s="50">
        <v>19.89</v>
      </c>
      <c r="N180" s="50">
        <v>22.22</v>
      </c>
      <c r="O180" s="50">
        <v>11.91</v>
      </c>
      <c r="P180" s="50">
        <v>0.5</v>
      </c>
      <c r="Q180" s="7"/>
    </row>
    <row r="181" spans="1:17" ht="15.75">
      <c r="A181" s="99">
        <v>135</v>
      </c>
      <c r="B181" s="44" t="s">
        <v>59</v>
      </c>
      <c r="C181" s="44"/>
      <c r="D181" s="99">
        <v>200</v>
      </c>
      <c r="E181" s="50">
        <v>10.96</v>
      </c>
      <c r="F181" s="50">
        <v>3.59</v>
      </c>
      <c r="G181" s="50">
        <v>10.83</v>
      </c>
      <c r="H181" s="50">
        <v>120.07</v>
      </c>
      <c r="I181" s="50">
        <v>0.1</v>
      </c>
      <c r="J181" s="50">
        <v>20.79</v>
      </c>
      <c r="K181" s="50">
        <v>36</v>
      </c>
      <c r="L181" s="50">
        <v>1.56</v>
      </c>
      <c r="M181" s="50">
        <v>41.69</v>
      </c>
      <c r="N181" s="50">
        <v>112.18</v>
      </c>
      <c r="O181" s="50">
        <v>21.84</v>
      </c>
      <c r="P181" s="50">
        <v>1.32</v>
      </c>
      <c r="Q181" s="7"/>
    </row>
    <row r="182" spans="1:17" ht="15.75">
      <c r="A182" s="47">
        <v>390</v>
      </c>
      <c r="B182" s="46" t="s">
        <v>78</v>
      </c>
      <c r="C182" s="47" t="s">
        <v>26</v>
      </c>
      <c r="D182" s="62">
        <v>80</v>
      </c>
      <c r="E182" s="48">
        <v>12.52</v>
      </c>
      <c r="F182" s="48">
        <v>13.36</v>
      </c>
      <c r="G182" s="48">
        <v>3.94</v>
      </c>
      <c r="H182" s="48">
        <v>186.09</v>
      </c>
      <c r="I182" s="48">
        <v>7.0000000000000007E-2</v>
      </c>
      <c r="J182" s="48">
        <v>1.93</v>
      </c>
      <c r="K182" s="49">
        <v>8</v>
      </c>
      <c r="L182" s="49">
        <v>1.24</v>
      </c>
      <c r="M182" s="49">
        <v>22.82</v>
      </c>
      <c r="N182" s="49">
        <v>137.71</v>
      </c>
      <c r="O182" s="49">
        <v>17.940000000000001</v>
      </c>
      <c r="P182" s="49">
        <v>1.93</v>
      </c>
      <c r="Q182" s="7"/>
    </row>
    <row r="183" spans="1:17" ht="15.75">
      <c r="A183" s="99">
        <v>534</v>
      </c>
      <c r="B183" s="44" t="s">
        <v>60</v>
      </c>
      <c r="C183" s="72"/>
      <c r="D183" s="53">
        <v>150</v>
      </c>
      <c r="E183" s="50">
        <v>3.9</v>
      </c>
      <c r="F183" s="50">
        <v>3.11</v>
      </c>
      <c r="G183" s="50">
        <v>13.94</v>
      </c>
      <c r="H183" s="50">
        <v>101.95</v>
      </c>
      <c r="I183" s="50">
        <v>0.09</v>
      </c>
      <c r="J183" s="50">
        <v>82.2</v>
      </c>
      <c r="K183" s="50">
        <v>16</v>
      </c>
      <c r="L183" s="50">
        <v>0.36</v>
      </c>
      <c r="M183" s="50">
        <v>90.34</v>
      </c>
      <c r="N183" s="50">
        <v>67.900000000000006</v>
      </c>
      <c r="O183" s="50">
        <v>34.44</v>
      </c>
      <c r="P183" s="50">
        <v>1.36</v>
      </c>
      <c r="Q183" s="7"/>
    </row>
    <row r="184" spans="1:17" ht="15.75">
      <c r="A184" s="99"/>
      <c r="B184" s="44" t="s">
        <v>77</v>
      </c>
      <c r="C184" s="44"/>
      <c r="D184" s="99">
        <v>200</v>
      </c>
      <c r="E184" s="50">
        <v>1</v>
      </c>
      <c r="F184" s="50">
        <v>0.2</v>
      </c>
      <c r="G184" s="50">
        <v>20.2</v>
      </c>
      <c r="H184" s="50">
        <v>92</v>
      </c>
      <c r="I184" s="50">
        <v>0.02</v>
      </c>
      <c r="J184" s="50">
        <v>4</v>
      </c>
      <c r="K184" s="50">
        <v>0</v>
      </c>
      <c r="L184" s="50">
        <v>0.2</v>
      </c>
      <c r="M184" s="50">
        <v>14</v>
      </c>
      <c r="N184" s="50">
        <v>14</v>
      </c>
      <c r="O184" s="50">
        <v>8</v>
      </c>
      <c r="P184" s="50">
        <v>2.8</v>
      </c>
      <c r="Q184" s="7"/>
    </row>
    <row r="185" spans="1:17" ht="15.75">
      <c r="A185" s="99"/>
      <c r="B185" s="44" t="s">
        <v>21</v>
      </c>
      <c r="C185" s="44"/>
      <c r="D185" s="51" t="s">
        <v>24</v>
      </c>
      <c r="E185" s="61">
        <v>2.2799999999999998</v>
      </c>
      <c r="F185" s="61">
        <v>0.27</v>
      </c>
      <c r="G185" s="61">
        <v>13.86</v>
      </c>
      <c r="H185" s="61">
        <v>66.3</v>
      </c>
      <c r="I185" s="61">
        <v>0.05</v>
      </c>
      <c r="J185" s="61">
        <v>0</v>
      </c>
      <c r="K185" s="61">
        <v>0</v>
      </c>
      <c r="L185" s="61">
        <v>0.39</v>
      </c>
      <c r="M185" s="61">
        <v>6.9</v>
      </c>
      <c r="N185" s="61">
        <v>26.1</v>
      </c>
      <c r="O185" s="61">
        <v>9.9</v>
      </c>
      <c r="P185" s="61">
        <v>0.6</v>
      </c>
      <c r="Q185" s="7"/>
    </row>
    <row r="186" spans="1:17" ht="15.75">
      <c r="A186" s="99"/>
      <c r="B186" s="44" t="s">
        <v>48</v>
      </c>
      <c r="C186" s="44"/>
      <c r="D186" s="51" t="s">
        <v>22</v>
      </c>
      <c r="E186" s="61">
        <v>2.93</v>
      </c>
      <c r="F186" s="61">
        <v>0.53</v>
      </c>
      <c r="G186" s="61">
        <v>17.329999999999998</v>
      </c>
      <c r="H186" s="61">
        <v>85.33</v>
      </c>
      <c r="I186" s="61">
        <v>0.08</v>
      </c>
      <c r="J186" s="61">
        <v>0</v>
      </c>
      <c r="K186" s="61">
        <v>0</v>
      </c>
      <c r="L186" s="61">
        <v>0.4</v>
      </c>
      <c r="M186" s="61">
        <v>13.2</v>
      </c>
      <c r="N186" s="61">
        <v>77.599999999999994</v>
      </c>
      <c r="O186" s="61">
        <v>22.8</v>
      </c>
      <c r="P186" s="61">
        <v>1.8</v>
      </c>
      <c r="Q186" s="7"/>
    </row>
    <row r="187" spans="1:17" ht="15.75">
      <c r="A187" s="44"/>
      <c r="B187" s="44" t="s">
        <v>25</v>
      </c>
      <c r="C187" s="44"/>
      <c r="D187" s="51"/>
      <c r="E187" s="52">
        <f t="shared" ref="E187:P187" si="16">SUM(E180:E186)</f>
        <v>34.35</v>
      </c>
      <c r="F187" s="52">
        <f t="shared" si="16"/>
        <v>24.15</v>
      </c>
      <c r="G187" s="52">
        <f t="shared" si="16"/>
        <v>84.11</v>
      </c>
      <c r="H187" s="52">
        <f t="shared" si="16"/>
        <v>699.21999999999991</v>
      </c>
      <c r="I187" s="52">
        <f t="shared" si="16"/>
        <v>0.44000000000000006</v>
      </c>
      <c r="J187" s="52">
        <f t="shared" si="16"/>
        <v>116.42</v>
      </c>
      <c r="K187" s="52">
        <f t="shared" si="16"/>
        <v>60</v>
      </c>
      <c r="L187" s="52">
        <f t="shared" si="16"/>
        <v>5.5400000000000009</v>
      </c>
      <c r="M187" s="52">
        <f t="shared" si="16"/>
        <v>208.84</v>
      </c>
      <c r="N187" s="52">
        <f t="shared" si="16"/>
        <v>457.71000000000004</v>
      </c>
      <c r="O187" s="52">
        <f t="shared" si="16"/>
        <v>126.83</v>
      </c>
      <c r="P187" s="52">
        <f t="shared" si="16"/>
        <v>10.31</v>
      </c>
      <c r="Q187" s="7"/>
    </row>
    <row r="188" spans="1:17" ht="15.75">
      <c r="A188" s="44"/>
      <c r="B188" s="182" t="s">
        <v>135</v>
      </c>
      <c r="C188" s="44"/>
      <c r="D188" s="99"/>
      <c r="E188" s="180">
        <f>E187+E177</f>
        <v>56.174000000000007</v>
      </c>
      <c r="F188" s="180">
        <f t="shared" ref="F188:P188" si="17">F187+F177</f>
        <v>38.849999999999994</v>
      </c>
      <c r="G188" s="180">
        <f t="shared" si="17"/>
        <v>164.89499999999998</v>
      </c>
      <c r="H188" s="180">
        <f t="shared" si="17"/>
        <v>1253.1039999999998</v>
      </c>
      <c r="I188" s="180">
        <f t="shared" si="17"/>
        <v>1.1005000000000003</v>
      </c>
      <c r="J188" s="180">
        <f t="shared" si="17"/>
        <v>122.38</v>
      </c>
      <c r="K188" s="180">
        <f t="shared" si="17"/>
        <v>104.14</v>
      </c>
      <c r="L188" s="180">
        <f t="shared" si="17"/>
        <v>8.9366666666666674</v>
      </c>
      <c r="M188" s="180">
        <f t="shared" si="17"/>
        <v>257.62533333333334</v>
      </c>
      <c r="N188" s="180">
        <f t="shared" si="17"/>
        <v>685.66500000000008</v>
      </c>
      <c r="O188" s="180">
        <f t="shared" si="17"/>
        <v>191.39</v>
      </c>
      <c r="P188" s="180">
        <f t="shared" si="17"/>
        <v>14.164</v>
      </c>
      <c r="Q188" s="7"/>
    </row>
    <row r="189" spans="1:17" ht="7.5" customHeight="1">
      <c r="A189" s="64"/>
      <c r="B189" s="77"/>
      <c r="C189" s="64"/>
      <c r="D189" s="65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"/>
    </row>
    <row r="190" spans="1:17" ht="15.75">
      <c r="A190" s="66"/>
      <c r="B190" s="79"/>
      <c r="C190" s="66"/>
      <c r="D190" s="80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7"/>
    </row>
    <row r="191" spans="1:17" ht="15.75">
      <c r="A191" s="66"/>
      <c r="B191" s="79"/>
      <c r="C191" s="66"/>
      <c r="D191" s="80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7"/>
    </row>
    <row r="192" spans="1:17" ht="15" customHeight="1">
      <c r="A192" s="66"/>
      <c r="B192" s="79"/>
      <c r="C192" s="66"/>
      <c r="D192" s="80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7"/>
    </row>
    <row r="193" spans="1:17" ht="24.75" customHeight="1">
      <c r="A193" s="66"/>
      <c r="B193" s="79"/>
      <c r="C193" s="66"/>
      <c r="D193" s="80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7"/>
    </row>
    <row r="194" spans="1:17" ht="35.25" customHeight="1">
      <c r="A194" s="103" t="s">
        <v>133</v>
      </c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7"/>
    </row>
    <row r="195" spans="1:17" ht="15.75">
      <c r="A195" s="44"/>
      <c r="B195" s="44"/>
      <c r="C195" s="44"/>
      <c r="D195" s="51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>
        <v>6</v>
      </c>
      <c r="Q195" s="7"/>
    </row>
    <row r="196" spans="1:17" ht="15.75">
      <c r="A196" s="44" t="s">
        <v>0</v>
      </c>
      <c r="B196" s="99" t="s">
        <v>1</v>
      </c>
      <c r="C196" s="99"/>
      <c r="D196" s="99" t="s">
        <v>2</v>
      </c>
      <c r="E196" s="104" t="s">
        <v>3</v>
      </c>
      <c r="F196" s="104"/>
      <c r="G196" s="104"/>
      <c r="H196" s="99" t="s">
        <v>4</v>
      </c>
      <c r="I196" s="99" t="s">
        <v>5</v>
      </c>
      <c r="J196" s="99"/>
      <c r="K196" s="99"/>
      <c r="L196" s="99"/>
      <c r="M196" s="104" t="s">
        <v>6</v>
      </c>
      <c r="N196" s="104"/>
      <c r="O196" s="104"/>
      <c r="P196" s="104"/>
      <c r="Q196" s="7"/>
    </row>
    <row r="197" spans="1:17" ht="18.75">
      <c r="A197" s="99" t="s">
        <v>7</v>
      </c>
      <c r="B197" s="99"/>
      <c r="C197" s="99" t="s">
        <v>8</v>
      </c>
      <c r="D197" s="99"/>
      <c r="E197" s="99" t="s">
        <v>9</v>
      </c>
      <c r="F197" s="99" t="s">
        <v>10</v>
      </c>
      <c r="G197" s="99" t="s">
        <v>11</v>
      </c>
      <c r="H197" s="99" t="s">
        <v>12</v>
      </c>
      <c r="I197" s="99" t="s">
        <v>86</v>
      </c>
      <c r="J197" s="99" t="s">
        <v>13</v>
      </c>
      <c r="K197" s="99" t="s">
        <v>14</v>
      </c>
      <c r="L197" s="99" t="s">
        <v>15</v>
      </c>
      <c r="M197" s="99" t="s">
        <v>16</v>
      </c>
      <c r="N197" s="99" t="s">
        <v>17</v>
      </c>
      <c r="O197" s="99" t="s">
        <v>18</v>
      </c>
      <c r="P197" s="99" t="s">
        <v>19</v>
      </c>
      <c r="Q197" s="7"/>
    </row>
    <row r="198" spans="1:17" ht="15.75">
      <c r="A198" s="99">
        <v>1</v>
      </c>
      <c r="B198" s="99">
        <v>2</v>
      </c>
      <c r="C198" s="99">
        <v>3</v>
      </c>
      <c r="D198" s="99">
        <v>3</v>
      </c>
      <c r="E198" s="99">
        <v>4</v>
      </c>
      <c r="F198" s="99">
        <v>5</v>
      </c>
      <c r="G198" s="99">
        <v>6</v>
      </c>
      <c r="H198" s="99">
        <v>7</v>
      </c>
      <c r="I198" s="99">
        <v>8</v>
      </c>
      <c r="J198" s="99">
        <v>9</v>
      </c>
      <c r="K198" s="99">
        <v>10</v>
      </c>
      <c r="L198" s="99">
        <v>11</v>
      </c>
      <c r="M198" s="99">
        <v>12</v>
      </c>
      <c r="N198" s="99">
        <v>13</v>
      </c>
      <c r="O198" s="99">
        <v>14</v>
      </c>
      <c r="P198" s="99">
        <v>15</v>
      </c>
      <c r="Q198" s="7"/>
    </row>
    <row r="199" spans="1:17" ht="15.75">
      <c r="A199" s="44"/>
      <c r="B199" s="44"/>
      <c r="C199" s="44"/>
      <c r="D199" s="100"/>
      <c r="E199" s="100"/>
      <c r="F199" s="100"/>
      <c r="G199" s="100"/>
      <c r="H199" s="100"/>
      <c r="I199" s="99"/>
      <c r="J199" s="99"/>
      <c r="K199" s="99"/>
      <c r="L199" s="99"/>
      <c r="M199" s="99"/>
      <c r="N199" s="99"/>
      <c r="O199" s="99"/>
      <c r="P199" s="99"/>
      <c r="Q199" s="7"/>
    </row>
    <row r="200" spans="1:17" ht="15.75">
      <c r="A200" s="44"/>
      <c r="B200" s="59" t="s">
        <v>39</v>
      </c>
      <c r="C200" s="59"/>
      <c r="D200" s="99"/>
      <c r="E200" s="99"/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7"/>
    </row>
    <row r="201" spans="1:17" ht="15.75">
      <c r="A201" s="59" t="s">
        <v>20</v>
      </c>
      <c r="B201" s="59"/>
      <c r="C201" s="44"/>
      <c r="D201" s="99"/>
      <c r="E201" s="105"/>
      <c r="F201" s="105"/>
      <c r="G201" s="100"/>
      <c r="H201" s="99"/>
      <c r="I201" s="99"/>
      <c r="J201" s="99"/>
      <c r="K201" s="99"/>
      <c r="L201" s="99"/>
      <c r="M201" s="99"/>
      <c r="N201" s="99"/>
      <c r="O201" s="99"/>
      <c r="P201" s="99"/>
      <c r="Q201" s="7"/>
    </row>
    <row r="202" spans="1:17" ht="29.25" customHeight="1">
      <c r="A202" s="102" t="s">
        <v>43</v>
      </c>
      <c r="B202" s="102"/>
      <c r="C202" s="44"/>
      <c r="D202" s="99"/>
      <c r="E202" s="99"/>
      <c r="F202" s="99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7"/>
    </row>
    <row r="203" spans="1:17" s="112" customFormat="1" ht="15.75">
      <c r="A203" s="126" t="s">
        <v>93</v>
      </c>
      <c r="B203" s="126"/>
      <c r="C203" s="126"/>
      <c r="D203" s="126"/>
      <c r="E203" s="126"/>
      <c r="F203" s="126"/>
      <c r="G203" s="126"/>
      <c r="H203" s="126"/>
      <c r="I203" s="126"/>
      <c r="J203" s="126"/>
      <c r="K203" s="126"/>
      <c r="L203" s="126"/>
      <c r="M203" s="126"/>
      <c r="N203" s="126"/>
      <c r="O203" s="126"/>
      <c r="P203" s="111"/>
    </row>
    <row r="204" spans="1:17" s="112" customFormat="1" ht="31.5">
      <c r="A204" s="149" t="s">
        <v>120</v>
      </c>
      <c r="B204" s="150" t="s">
        <v>121</v>
      </c>
      <c r="C204" s="151"/>
      <c r="D204" s="151">
        <v>160</v>
      </c>
      <c r="E204" s="121">
        <v>18.37</v>
      </c>
      <c r="F204" s="121">
        <v>19.091000000000001</v>
      </c>
      <c r="G204" s="121">
        <v>50.481999999999999</v>
      </c>
      <c r="H204" s="121">
        <v>450.97500000000002</v>
      </c>
      <c r="I204" s="121">
        <v>0.182</v>
      </c>
      <c r="J204" s="121">
        <v>1.9179999999999999</v>
      </c>
      <c r="K204" s="121">
        <v>72</v>
      </c>
      <c r="L204" s="121">
        <v>3.9409999999999998</v>
      </c>
      <c r="M204" s="121">
        <v>158.61500000000001</v>
      </c>
      <c r="N204" s="121">
        <v>232.38200000000001</v>
      </c>
      <c r="O204" s="121">
        <v>37.44</v>
      </c>
      <c r="P204" s="121">
        <v>1.091</v>
      </c>
    </row>
    <row r="205" spans="1:17" s="112" customFormat="1" ht="15.75" hidden="1">
      <c r="A205" s="149"/>
      <c r="B205" s="150"/>
      <c r="C205" s="151"/>
      <c r="D205" s="15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</row>
    <row r="206" spans="1:17" s="156" customFormat="1" ht="15.75" hidden="1">
      <c r="A206" s="152"/>
      <c r="B206" s="153"/>
      <c r="C206" s="154"/>
      <c r="D206" s="154"/>
      <c r="E206" s="155"/>
      <c r="F206" s="155"/>
      <c r="G206" s="155"/>
      <c r="H206" s="155"/>
      <c r="I206" s="155"/>
      <c r="J206" s="155"/>
      <c r="K206" s="155"/>
      <c r="L206" s="155"/>
      <c r="M206" s="155"/>
      <c r="N206" s="155"/>
      <c r="O206" s="155"/>
      <c r="P206" s="155"/>
    </row>
    <row r="207" spans="1:17" s="112" customFormat="1" ht="15.75">
      <c r="A207" s="113">
        <v>377</v>
      </c>
      <c r="B207" s="114" t="s">
        <v>107</v>
      </c>
      <c r="C207" s="115"/>
      <c r="D207" s="115">
        <v>187</v>
      </c>
      <c r="E207" s="116">
        <v>6.3E-2</v>
      </c>
      <c r="F207" s="116">
        <v>7.0000000000000001E-3</v>
      </c>
      <c r="G207" s="116">
        <v>15.183</v>
      </c>
      <c r="H207" s="116">
        <v>62.241999999999997</v>
      </c>
      <c r="I207" s="116">
        <v>4.0000000000000001E-3</v>
      </c>
      <c r="J207" s="116">
        <v>2.9</v>
      </c>
      <c r="K207" s="117"/>
      <c r="L207" s="116">
        <v>1.4E-2</v>
      </c>
      <c r="M207" s="116">
        <v>7.75</v>
      </c>
      <c r="N207" s="116">
        <v>9.7799999999999994</v>
      </c>
      <c r="O207" s="116">
        <v>5.24</v>
      </c>
      <c r="P207" s="116">
        <v>0.90700000000000003</v>
      </c>
    </row>
    <row r="208" spans="1:17" s="112" customFormat="1" ht="15.75">
      <c r="A208" s="118"/>
      <c r="B208" s="119" t="s">
        <v>90</v>
      </c>
      <c r="C208" s="120"/>
      <c r="D208" s="120">
        <v>40</v>
      </c>
      <c r="E208" s="121">
        <v>3.04</v>
      </c>
      <c r="F208" s="121">
        <v>1.1200000000000001</v>
      </c>
      <c r="G208" s="121">
        <v>20.560000000000002</v>
      </c>
      <c r="H208" s="121">
        <v>104.48</v>
      </c>
      <c r="I208" s="121">
        <v>6.2000000000000006E-2</v>
      </c>
      <c r="J208" s="121">
        <v>0.8</v>
      </c>
      <c r="K208" s="121">
        <v>0</v>
      </c>
      <c r="L208" s="121">
        <v>0.62222222222222223</v>
      </c>
      <c r="M208" s="121">
        <v>18.044444444444444</v>
      </c>
      <c r="N208" s="121">
        <v>26</v>
      </c>
      <c r="O208" s="121">
        <v>4.7999999999999989</v>
      </c>
      <c r="P208" s="121">
        <v>0.48</v>
      </c>
    </row>
    <row r="209" spans="1:17" s="112" customFormat="1" ht="15.75">
      <c r="A209" s="115"/>
      <c r="B209" s="114" t="s">
        <v>122</v>
      </c>
      <c r="C209" s="115"/>
      <c r="D209" s="115">
        <v>100</v>
      </c>
      <c r="E209" s="116">
        <v>0.8</v>
      </c>
      <c r="F209" s="116">
        <v>0.4</v>
      </c>
      <c r="G209" s="116">
        <v>8.1</v>
      </c>
      <c r="H209" s="116">
        <v>47</v>
      </c>
      <c r="I209" s="116">
        <v>0.02</v>
      </c>
      <c r="J209" s="116">
        <v>180</v>
      </c>
      <c r="K209" s="117"/>
      <c r="L209" s="117"/>
      <c r="M209" s="116">
        <v>40</v>
      </c>
      <c r="N209" s="117"/>
      <c r="O209" s="116">
        <v>25</v>
      </c>
      <c r="P209" s="116">
        <v>0.8</v>
      </c>
    </row>
    <row r="210" spans="1:17" s="112" customFormat="1" ht="15.75">
      <c r="A210" s="111"/>
      <c r="B210" s="124" t="s">
        <v>92</v>
      </c>
      <c r="C210" s="125"/>
      <c r="D210" s="125">
        <f t="shared" ref="D210:P210" si="18">SUM(D204:D209)</f>
        <v>487</v>
      </c>
      <c r="E210" s="127">
        <f t="shared" si="18"/>
        <v>22.273</v>
      </c>
      <c r="F210" s="127">
        <f t="shared" si="18"/>
        <v>20.618000000000002</v>
      </c>
      <c r="G210" s="127">
        <f t="shared" si="18"/>
        <v>94.324999999999989</v>
      </c>
      <c r="H210" s="127">
        <f t="shared" si="18"/>
        <v>664.697</v>
      </c>
      <c r="I210" s="127">
        <f t="shared" si="18"/>
        <v>0.26800000000000002</v>
      </c>
      <c r="J210" s="127">
        <f t="shared" si="18"/>
        <v>185.61799999999999</v>
      </c>
      <c r="K210" s="127">
        <f t="shared" si="18"/>
        <v>72</v>
      </c>
      <c r="L210" s="127">
        <f t="shared" si="18"/>
        <v>4.5772222222222219</v>
      </c>
      <c r="M210" s="127">
        <f t="shared" si="18"/>
        <v>224.40944444444446</v>
      </c>
      <c r="N210" s="127">
        <f t="shared" si="18"/>
        <v>268.16200000000003</v>
      </c>
      <c r="O210" s="127">
        <f t="shared" si="18"/>
        <v>72.47999999999999</v>
      </c>
      <c r="P210" s="127">
        <f t="shared" si="18"/>
        <v>3.2779999999999996</v>
      </c>
    </row>
    <row r="211" spans="1:17" ht="15.75">
      <c r="A211" s="44"/>
      <c r="B211" s="44"/>
      <c r="C211" s="44"/>
      <c r="D211" s="99"/>
      <c r="E211" s="74" t="s">
        <v>23</v>
      </c>
      <c r="F211" s="74"/>
      <c r="G211" s="74"/>
      <c r="H211" s="61"/>
      <c r="I211" s="61"/>
      <c r="J211" s="61"/>
      <c r="K211" s="61"/>
      <c r="L211" s="61"/>
      <c r="M211" s="61"/>
      <c r="N211" s="61"/>
      <c r="O211" s="61"/>
      <c r="P211" s="61"/>
      <c r="Q211" s="7"/>
    </row>
    <row r="212" spans="1:17" ht="15.75">
      <c r="A212" s="99"/>
      <c r="B212" s="46" t="s">
        <v>81</v>
      </c>
      <c r="C212" s="44"/>
      <c r="D212" s="47">
        <v>30</v>
      </c>
      <c r="E212" s="63">
        <v>4.13</v>
      </c>
      <c r="F212" s="63">
        <v>6.69</v>
      </c>
      <c r="G212" s="63">
        <v>2.62</v>
      </c>
      <c r="H212" s="63">
        <v>88.43</v>
      </c>
      <c r="I212" s="63">
        <v>0.03</v>
      </c>
      <c r="J212" s="63">
        <v>2.0099999999999998</v>
      </c>
      <c r="K212" s="75">
        <v>32.200000000000003</v>
      </c>
      <c r="L212" s="75">
        <v>1.54</v>
      </c>
      <c r="M212" s="75">
        <v>161.30000000000001</v>
      </c>
      <c r="N212" s="75">
        <v>112.81</v>
      </c>
      <c r="O212" s="75">
        <v>21.4</v>
      </c>
      <c r="P212" s="75">
        <v>0.49</v>
      </c>
      <c r="Q212" s="7"/>
    </row>
    <row r="213" spans="1:17" ht="25.5" customHeight="1">
      <c r="A213" s="99">
        <v>170</v>
      </c>
      <c r="B213" s="82" t="s">
        <v>61</v>
      </c>
      <c r="C213" s="44"/>
      <c r="D213" s="99">
        <v>200</v>
      </c>
      <c r="E213" s="61">
        <v>2.73</v>
      </c>
      <c r="F213" s="61">
        <v>3.31</v>
      </c>
      <c r="G213" s="61">
        <v>14.05</v>
      </c>
      <c r="H213" s="61">
        <v>97.86</v>
      </c>
      <c r="I213" s="61">
        <v>0.09</v>
      </c>
      <c r="J213" s="61">
        <v>21.6</v>
      </c>
      <c r="K213" s="61">
        <v>0</v>
      </c>
      <c r="L213" s="61">
        <v>1.52</v>
      </c>
      <c r="M213" s="61">
        <v>44.82</v>
      </c>
      <c r="N213" s="61">
        <v>72.819999999999993</v>
      </c>
      <c r="O213" s="61">
        <v>28.34</v>
      </c>
      <c r="P213" s="61">
        <v>1.3</v>
      </c>
      <c r="Q213" s="7"/>
    </row>
    <row r="214" spans="1:17" ht="15.75">
      <c r="A214" s="99"/>
      <c r="B214" s="44" t="s">
        <v>82</v>
      </c>
      <c r="C214" s="44"/>
      <c r="D214" s="99">
        <v>80</v>
      </c>
      <c r="E214" s="61">
        <v>21.62</v>
      </c>
      <c r="F214" s="61">
        <v>20.02</v>
      </c>
      <c r="G214" s="61">
        <v>6.32</v>
      </c>
      <c r="H214" s="61">
        <v>292.38</v>
      </c>
      <c r="I214" s="61">
        <v>0.12</v>
      </c>
      <c r="J214" s="61">
        <v>2.2000000000000002</v>
      </c>
      <c r="K214" s="61">
        <v>89</v>
      </c>
      <c r="L214" s="61">
        <v>0.53</v>
      </c>
      <c r="M214" s="61">
        <v>19.100000000000001</v>
      </c>
      <c r="N214" s="61">
        <v>188.21</v>
      </c>
      <c r="O214" s="61">
        <v>25.19</v>
      </c>
      <c r="P214" s="61">
        <v>2.0299999999999998</v>
      </c>
      <c r="Q214" s="7"/>
    </row>
    <row r="215" spans="1:17" s="24" customFormat="1" ht="15.75" customHeight="1">
      <c r="A215" s="99">
        <v>297</v>
      </c>
      <c r="B215" s="44" t="s">
        <v>46</v>
      </c>
      <c r="C215" s="44"/>
      <c r="D215" s="99">
        <v>150</v>
      </c>
      <c r="E215" s="50">
        <v>3.8</v>
      </c>
      <c r="F215" s="50">
        <v>2.72</v>
      </c>
      <c r="G215" s="50">
        <v>40</v>
      </c>
      <c r="H215" s="50">
        <v>199.65</v>
      </c>
      <c r="I215" s="50">
        <v>0.04</v>
      </c>
      <c r="J215" s="50">
        <v>0</v>
      </c>
      <c r="K215" s="50">
        <v>12</v>
      </c>
      <c r="L215" s="50">
        <v>0.25</v>
      </c>
      <c r="M215" s="50">
        <v>16.079999999999998</v>
      </c>
      <c r="N215" s="50">
        <v>84.15</v>
      </c>
      <c r="O215" s="50">
        <v>27.66</v>
      </c>
      <c r="P215" s="50">
        <v>0.63</v>
      </c>
      <c r="Q215" s="36"/>
    </row>
    <row r="216" spans="1:17" ht="15.75">
      <c r="A216" s="99">
        <v>631</v>
      </c>
      <c r="B216" s="44" t="s">
        <v>80</v>
      </c>
      <c r="C216" s="44"/>
      <c r="D216" s="99">
        <v>200</v>
      </c>
      <c r="E216" s="50">
        <v>0.16</v>
      </c>
      <c r="F216" s="50">
        <v>0.16</v>
      </c>
      <c r="G216" s="50">
        <v>15.9</v>
      </c>
      <c r="H216" s="50">
        <v>66.680000000000007</v>
      </c>
      <c r="I216" s="50">
        <v>0.01</v>
      </c>
      <c r="J216" s="50">
        <v>4</v>
      </c>
      <c r="K216" s="50">
        <v>0</v>
      </c>
      <c r="L216" s="50">
        <v>0.08</v>
      </c>
      <c r="M216" s="50">
        <v>6.4</v>
      </c>
      <c r="N216" s="50">
        <v>4.4000000000000004</v>
      </c>
      <c r="O216" s="50">
        <v>3.6</v>
      </c>
      <c r="P216" s="50">
        <v>0.92</v>
      </c>
      <c r="Q216" s="7"/>
    </row>
    <row r="217" spans="1:17" ht="15.75">
      <c r="A217" s="99"/>
      <c r="B217" s="44" t="s">
        <v>21</v>
      </c>
      <c r="C217" s="44"/>
      <c r="D217" s="51" t="s">
        <v>24</v>
      </c>
      <c r="E217" s="61">
        <v>2.2799999999999998</v>
      </c>
      <c r="F217" s="61">
        <v>0.27</v>
      </c>
      <c r="G217" s="61">
        <v>13.86</v>
      </c>
      <c r="H217" s="61">
        <v>66.3</v>
      </c>
      <c r="I217" s="61">
        <v>0.05</v>
      </c>
      <c r="J217" s="61">
        <v>0</v>
      </c>
      <c r="K217" s="61">
        <v>0</v>
      </c>
      <c r="L217" s="61">
        <v>0.39</v>
      </c>
      <c r="M217" s="61">
        <v>6.9</v>
      </c>
      <c r="N217" s="61">
        <v>26.1</v>
      </c>
      <c r="O217" s="61">
        <v>9.9</v>
      </c>
      <c r="P217" s="61">
        <v>0.6</v>
      </c>
      <c r="Q217" s="7"/>
    </row>
    <row r="218" spans="1:17" ht="15.75">
      <c r="A218" s="99"/>
      <c r="B218" s="44" t="s">
        <v>48</v>
      </c>
      <c r="C218" s="44"/>
      <c r="D218" s="51" t="s">
        <v>22</v>
      </c>
      <c r="E218" s="61">
        <v>2.93</v>
      </c>
      <c r="F218" s="61">
        <v>0.53</v>
      </c>
      <c r="G218" s="61">
        <v>17.329999999999998</v>
      </c>
      <c r="H218" s="61">
        <v>85.33</v>
      </c>
      <c r="I218" s="61">
        <v>0.08</v>
      </c>
      <c r="J218" s="61">
        <v>0</v>
      </c>
      <c r="K218" s="61">
        <v>0</v>
      </c>
      <c r="L218" s="61">
        <v>0.4</v>
      </c>
      <c r="M218" s="61">
        <v>13.2</v>
      </c>
      <c r="N218" s="61">
        <v>77.599999999999994</v>
      </c>
      <c r="O218" s="61">
        <v>22.8</v>
      </c>
      <c r="P218" s="61">
        <v>1.8</v>
      </c>
      <c r="Q218" s="7"/>
    </row>
    <row r="219" spans="1:17" ht="15.75">
      <c r="A219" s="99"/>
      <c r="B219" s="44" t="s">
        <v>25</v>
      </c>
      <c r="C219" s="44"/>
      <c r="D219" s="99"/>
      <c r="E219" s="74">
        <f t="shared" ref="E219:P219" si="19">SUM(E212:E218)</f>
        <v>37.65</v>
      </c>
      <c r="F219" s="74">
        <f t="shared" si="19"/>
        <v>33.700000000000003</v>
      </c>
      <c r="G219" s="74">
        <f t="shared" si="19"/>
        <v>110.08</v>
      </c>
      <c r="H219" s="74">
        <f t="shared" si="19"/>
        <v>896.63</v>
      </c>
      <c r="I219" s="74">
        <f t="shared" si="19"/>
        <v>0.42</v>
      </c>
      <c r="J219" s="74">
        <f t="shared" si="19"/>
        <v>29.81</v>
      </c>
      <c r="K219" s="74">
        <f t="shared" si="19"/>
        <v>133.19999999999999</v>
      </c>
      <c r="L219" s="74">
        <f t="shared" si="19"/>
        <v>4.71</v>
      </c>
      <c r="M219" s="74">
        <f t="shared" si="19"/>
        <v>267.8</v>
      </c>
      <c r="N219" s="74">
        <f t="shared" si="19"/>
        <v>566.09</v>
      </c>
      <c r="O219" s="74">
        <f t="shared" si="19"/>
        <v>138.88999999999999</v>
      </c>
      <c r="P219" s="74">
        <f t="shared" si="19"/>
        <v>7.77</v>
      </c>
      <c r="Q219" s="7"/>
    </row>
    <row r="220" spans="1:17" ht="21" customHeight="1">
      <c r="A220" s="99"/>
      <c r="B220" s="182" t="s">
        <v>135</v>
      </c>
      <c r="C220" s="44"/>
      <c r="D220" s="99"/>
      <c r="E220" s="178">
        <f>E219+E210</f>
        <v>59.923000000000002</v>
      </c>
      <c r="F220" s="178">
        <f t="shared" ref="F220:P220" si="20">F219+F210</f>
        <v>54.318000000000005</v>
      </c>
      <c r="G220" s="178">
        <f t="shared" si="20"/>
        <v>204.40499999999997</v>
      </c>
      <c r="H220" s="178">
        <f t="shared" si="20"/>
        <v>1561.327</v>
      </c>
      <c r="I220" s="178">
        <f t="shared" si="20"/>
        <v>0.68799999999999994</v>
      </c>
      <c r="J220" s="178">
        <f t="shared" si="20"/>
        <v>215.428</v>
      </c>
      <c r="K220" s="178">
        <f t="shared" si="20"/>
        <v>205.2</v>
      </c>
      <c r="L220" s="178">
        <f t="shared" si="20"/>
        <v>9.2872222222222227</v>
      </c>
      <c r="M220" s="178">
        <f t="shared" si="20"/>
        <v>492.20944444444444</v>
      </c>
      <c r="N220" s="178">
        <f t="shared" si="20"/>
        <v>834.25200000000007</v>
      </c>
      <c r="O220" s="178">
        <f t="shared" si="20"/>
        <v>211.36999999999998</v>
      </c>
      <c r="P220" s="178">
        <f t="shared" si="20"/>
        <v>11.047999999999998</v>
      </c>
      <c r="Q220" s="7"/>
    </row>
    <row r="221" spans="1:17" ht="1.5" customHeight="1">
      <c r="A221" s="99"/>
      <c r="B221" s="83"/>
      <c r="C221" s="44"/>
      <c r="D221" s="99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7"/>
    </row>
    <row r="222" spans="1:17" ht="15.75" hidden="1">
      <c r="A222" s="99"/>
      <c r="B222" s="83"/>
      <c r="C222" s="44"/>
      <c r="D222" s="99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7"/>
    </row>
    <row r="223" spans="1:17" ht="15.75" hidden="1">
      <c r="A223" s="99"/>
      <c r="B223" s="83"/>
      <c r="C223" s="44"/>
      <c r="D223" s="99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7"/>
    </row>
    <row r="224" spans="1:17" ht="29.25" hidden="1" customHeight="1">
      <c r="A224" s="99"/>
      <c r="B224" s="83"/>
      <c r="C224" s="44"/>
      <c r="D224" s="99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7"/>
    </row>
    <row r="225" spans="1:17" ht="15.75">
      <c r="A225" s="99"/>
      <c r="B225" s="83"/>
      <c r="C225" s="44"/>
      <c r="D225" s="99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7"/>
    </row>
    <row r="226" spans="1:17" ht="38.25" customHeight="1">
      <c r="A226" s="103" t="s">
        <v>133</v>
      </c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7"/>
    </row>
    <row r="227" spans="1:17" ht="30" customHeight="1">
      <c r="A227" s="44"/>
      <c r="B227" s="44"/>
      <c r="C227" s="44"/>
      <c r="D227" s="51"/>
      <c r="E227" s="73"/>
      <c r="F227" s="84"/>
      <c r="G227" s="73"/>
      <c r="H227" s="73"/>
      <c r="I227" s="73"/>
      <c r="J227" s="73"/>
      <c r="K227" s="73"/>
      <c r="L227" s="73"/>
      <c r="M227" s="73"/>
      <c r="N227" s="73"/>
      <c r="O227" s="73"/>
      <c r="P227" s="60">
        <v>7</v>
      </c>
      <c r="Q227" s="7"/>
    </row>
    <row r="228" spans="1:17" ht="15.75">
      <c r="A228" s="44" t="s">
        <v>0</v>
      </c>
      <c r="B228" s="99" t="s">
        <v>1</v>
      </c>
      <c r="C228" s="99"/>
      <c r="D228" s="99" t="s">
        <v>2</v>
      </c>
      <c r="E228" s="104" t="s">
        <v>3</v>
      </c>
      <c r="F228" s="104"/>
      <c r="G228" s="104"/>
      <c r="H228" s="99" t="s">
        <v>4</v>
      </c>
      <c r="I228" s="99" t="s">
        <v>5</v>
      </c>
      <c r="J228" s="99"/>
      <c r="K228" s="99"/>
      <c r="L228" s="99"/>
      <c r="M228" s="104" t="s">
        <v>6</v>
      </c>
      <c r="N228" s="104"/>
      <c r="O228" s="104"/>
      <c r="P228" s="104"/>
      <c r="Q228" s="7"/>
    </row>
    <row r="229" spans="1:17" ht="18.75">
      <c r="A229" s="99" t="s">
        <v>7</v>
      </c>
      <c r="B229" s="99"/>
      <c r="C229" s="99" t="s">
        <v>8</v>
      </c>
      <c r="D229" s="99"/>
      <c r="E229" s="99" t="s">
        <v>9</v>
      </c>
      <c r="F229" s="99" t="s">
        <v>10</v>
      </c>
      <c r="G229" s="99" t="s">
        <v>11</v>
      </c>
      <c r="H229" s="99" t="s">
        <v>12</v>
      </c>
      <c r="I229" s="99" t="s">
        <v>86</v>
      </c>
      <c r="J229" s="99" t="s">
        <v>13</v>
      </c>
      <c r="K229" s="99" t="s">
        <v>14</v>
      </c>
      <c r="L229" s="99" t="s">
        <v>15</v>
      </c>
      <c r="M229" s="99" t="s">
        <v>16</v>
      </c>
      <c r="N229" s="99" t="s">
        <v>17</v>
      </c>
      <c r="O229" s="99" t="s">
        <v>18</v>
      </c>
      <c r="P229" s="99" t="s">
        <v>19</v>
      </c>
      <c r="Q229" s="7"/>
    </row>
    <row r="230" spans="1:17" ht="15.75">
      <c r="A230" s="99">
        <v>1</v>
      </c>
      <c r="B230" s="99">
        <v>2</v>
      </c>
      <c r="C230" s="99">
        <v>3</v>
      </c>
      <c r="D230" s="99">
        <v>3</v>
      </c>
      <c r="E230" s="99">
        <v>4</v>
      </c>
      <c r="F230" s="99">
        <v>5</v>
      </c>
      <c r="G230" s="99">
        <v>6</v>
      </c>
      <c r="H230" s="99">
        <v>7</v>
      </c>
      <c r="I230" s="99">
        <v>8</v>
      </c>
      <c r="J230" s="99">
        <v>9</v>
      </c>
      <c r="K230" s="99">
        <v>10</v>
      </c>
      <c r="L230" s="99">
        <v>11</v>
      </c>
      <c r="M230" s="99">
        <v>12</v>
      </c>
      <c r="N230" s="99">
        <v>13</v>
      </c>
      <c r="O230" s="99">
        <v>14</v>
      </c>
      <c r="P230" s="99">
        <v>15</v>
      </c>
      <c r="Q230" s="7"/>
    </row>
    <row r="231" spans="1:17" ht="15.75">
      <c r="A231" s="44"/>
      <c r="B231" s="59" t="s">
        <v>31</v>
      </c>
      <c r="C231" s="59"/>
      <c r="D231" s="99"/>
      <c r="E231" s="99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7"/>
    </row>
    <row r="232" spans="1:17" ht="20.25" customHeight="1">
      <c r="A232" s="59" t="s">
        <v>20</v>
      </c>
      <c r="B232" s="59"/>
      <c r="C232" s="44"/>
      <c r="D232" s="99"/>
      <c r="E232" s="105"/>
      <c r="F232" s="105"/>
      <c r="G232" s="100"/>
      <c r="H232" s="99"/>
      <c r="I232" s="99"/>
      <c r="J232" s="99"/>
      <c r="K232" s="99"/>
      <c r="L232" s="99"/>
      <c r="M232" s="99"/>
      <c r="N232" s="99"/>
      <c r="O232" s="99"/>
      <c r="P232" s="99"/>
      <c r="Q232" s="7"/>
    </row>
    <row r="233" spans="1:17" ht="32.25" customHeight="1">
      <c r="A233" s="102" t="s">
        <v>43</v>
      </c>
      <c r="B233" s="102"/>
      <c r="C233" s="44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7"/>
    </row>
    <row r="234" spans="1:17" s="112" customFormat="1" ht="15.75">
      <c r="A234" s="126" t="s">
        <v>93</v>
      </c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  <c r="N234" s="126"/>
      <c r="O234" s="126"/>
      <c r="P234" s="111"/>
    </row>
    <row r="235" spans="1:17" s="112" customFormat="1" ht="21" customHeight="1">
      <c r="A235" s="113">
        <v>70</v>
      </c>
      <c r="B235" s="114" t="s">
        <v>117</v>
      </c>
      <c r="C235" s="115"/>
      <c r="D235" s="115">
        <v>30</v>
      </c>
      <c r="E235" s="116">
        <v>0.33</v>
      </c>
      <c r="F235" s="116">
        <v>0.01</v>
      </c>
      <c r="G235" s="116">
        <v>0.48</v>
      </c>
      <c r="H235" s="116">
        <v>4.8</v>
      </c>
      <c r="I235" s="116">
        <v>0.51</v>
      </c>
      <c r="J235" s="116">
        <v>3.3</v>
      </c>
      <c r="K235" s="117">
        <v>1.68</v>
      </c>
      <c r="L235" s="116">
        <v>1.41</v>
      </c>
      <c r="M235" s="116">
        <v>0.42</v>
      </c>
      <c r="N235" s="116">
        <v>0.9</v>
      </c>
      <c r="O235" s="116">
        <v>1.5</v>
      </c>
      <c r="P235" s="116">
        <v>1.5</v>
      </c>
    </row>
    <row r="236" spans="1:17" s="112" customFormat="1" ht="18.75" customHeight="1">
      <c r="A236" s="141">
        <v>376</v>
      </c>
      <c r="B236" s="119" t="s">
        <v>96</v>
      </c>
      <c r="C236" s="120"/>
      <c r="D236" s="120">
        <v>180</v>
      </c>
      <c r="E236" s="142"/>
      <c r="F236" s="142"/>
      <c r="G236" s="143">
        <v>10.981</v>
      </c>
      <c r="H236" s="143">
        <v>43.902000000000001</v>
      </c>
      <c r="I236" s="143">
        <v>1E-3</v>
      </c>
      <c r="J236" s="143">
        <v>0.1</v>
      </c>
      <c r="K236" s="142"/>
      <c r="L236" s="142"/>
      <c r="M236" s="143">
        <v>4.95</v>
      </c>
      <c r="N236" s="143">
        <v>8.24</v>
      </c>
      <c r="O236" s="143">
        <v>4.4000000000000004</v>
      </c>
      <c r="P236" s="143">
        <v>0.85299999999999998</v>
      </c>
    </row>
    <row r="237" spans="1:17" s="112" customFormat="1" ht="18.75" customHeight="1">
      <c r="A237" s="141" t="s">
        <v>123</v>
      </c>
      <c r="B237" s="141" t="s">
        <v>124</v>
      </c>
      <c r="C237" s="120"/>
      <c r="D237" s="120">
        <v>150</v>
      </c>
      <c r="E237" s="142">
        <v>6.2</v>
      </c>
      <c r="F237" s="142">
        <v>4.7</v>
      </c>
      <c r="G237" s="143">
        <v>27.8</v>
      </c>
      <c r="H237" s="143">
        <v>178.2</v>
      </c>
      <c r="I237" s="143">
        <v>0.17</v>
      </c>
      <c r="J237" s="143">
        <v>0</v>
      </c>
      <c r="K237" s="142">
        <v>0</v>
      </c>
      <c r="L237" s="142">
        <v>0.5</v>
      </c>
      <c r="M237" s="143">
        <v>15.42</v>
      </c>
      <c r="N237" s="143">
        <v>135.5</v>
      </c>
      <c r="O237" s="143">
        <v>90.9</v>
      </c>
      <c r="P237" s="143">
        <v>3</v>
      </c>
    </row>
    <row r="238" spans="1:17" s="112" customFormat="1" ht="21.75" customHeight="1">
      <c r="A238" s="113" t="s">
        <v>125</v>
      </c>
      <c r="B238" s="114" t="s">
        <v>126</v>
      </c>
      <c r="C238" s="115"/>
      <c r="D238" s="115">
        <v>100</v>
      </c>
      <c r="E238" s="144">
        <v>13.6</v>
      </c>
      <c r="F238" s="144">
        <v>13.88</v>
      </c>
      <c r="G238" s="144">
        <v>4</v>
      </c>
      <c r="H238" s="144">
        <v>195</v>
      </c>
      <c r="I238" s="144">
        <v>0.33</v>
      </c>
      <c r="J238" s="144">
        <v>16.3</v>
      </c>
      <c r="K238" s="144">
        <v>10304</v>
      </c>
      <c r="L238" s="144">
        <v>7</v>
      </c>
      <c r="M238" s="144">
        <v>27.26</v>
      </c>
      <c r="N238" s="144">
        <v>455.5</v>
      </c>
      <c r="O238" s="144">
        <v>29.05</v>
      </c>
      <c r="P238" s="144">
        <v>9.8000000000000007</v>
      </c>
    </row>
    <row r="239" spans="1:17" s="112" customFormat="1" ht="15.75">
      <c r="A239" s="117"/>
      <c r="B239" s="114" t="s">
        <v>127</v>
      </c>
      <c r="C239" s="115"/>
      <c r="D239" s="115">
        <v>15</v>
      </c>
      <c r="E239" s="116">
        <v>7.4999999999999997E-2</v>
      </c>
      <c r="F239" s="117"/>
      <c r="G239" s="116">
        <v>12</v>
      </c>
      <c r="H239" s="116">
        <v>48.6</v>
      </c>
      <c r="I239" s="117"/>
      <c r="J239" s="117"/>
      <c r="K239" s="117"/>
      <c r="L239" s="117"/>
      <c r="M239" s="116">
        <v>3.15</v>
      </c>
      <c r="N239" s="116">
        <v>1.65</v>
      </c>
      <c r="O239" s="116">
        <v>1.05</v>
      </c>
      <c r="P239" s="116">
        <v>0.24</v>
      </c>
    </row>
    <row r="240" spans="1:17" s="112" customFormat="1" ht="15.75">
      <c r="A240" s="115"/>
      <c r="B240" s="114" t="s">
        <v>91</v>
      </c>
      <c r="C240" s="115"/>
      <c r="D240" s="115">
        <v>100</v>
      </c>
      <c r="E240" s="116">
        <v>0.4</v>
      </c>
      <c r="F240" s="116">
        <v>0.4</v>
      </c>
      <c r="G240" s="116">
        <v>9.8000000000000007</v>
      </c>
      <c r="H240" s="116">
        <v>47</v>
      </c>
      <c r="I240" s="116">
        <v>0.03</v>
      </c>
      <c r="J240" s="116">
        <v>10</v>
      </c>
      <c r="K240" s="116">
        <v>0</v>
      </c>
      <c r="L240" s="116">
        <v>0.2</v>
      </c>
      <c r="M240" s="116">
        <v>16</v>
      </c>
      <c r="N240" s="116">
        <v>11</v>
      </c>
      <c r="O240" s="116">
        <v>9</v>
      </c>
      <c r="P240" s="116">
        <v>2.2000000000000002</v>
      </c>
    </row>
    <row r="241" spans="1:17" s="112" customFormat="1" ht="15.75" customHeight="1">
      <c r="A241" s="145"/>
      <c r="B241" s="119" t="s">
        <v>90</v>
      </c>
      <c r="C241" s="120"/>
      <c r="D241" s="120">
        <v>40</v>
      </c>
      <c r="E241" s="121">
        <v>3.04</v>
      </c>
      <c r="F241" s="121">
        <v>1.1200000000000001</v>
      </c>
      <c r="G241" s="121">
        <v>20.560000000000002</v>
      </c>
      <c r="H241" s="121">
        <v>104.48</v>
      </c>
      <c r="I241" s="121">
        <v>6.2000000000000006E-2</v>
      </c>
      <c r="J241" s="121">
        <v>0.8</v>
      </c>
      <c r="K241" s="121">
        <v>0</v>
      </c>
      <c r="L241" s="121">
        <v>0.62222222222222223</v>
      </c>
      <c r="M241" s="121">
        <v>18.044444444444444</v>
      </c>
      <c r="N241" s="121">
        <v>26</v>
      </c>
      <c r="O241" s="121">
        <v>4.7999999999999989</v>
      </c>
      <c r="P241" s="121">
        <v>0.48</v>
      </c>
    </row>
    <row r="242" spans="1:17" s="112" customFormat="1" ht="15.75">
      <c r="A242" s="111"/>
      <c r="B242" s="146" t="s">
        <v>92</v>
      </c>
      <c r="C242" s="147"/>
      <c r="D242" s="147">
        <f t="shared" ref="D242:P242" si="21">SUM(D235:D241)</f>
        <v>615</v>
      </c>
      <c r="E242" s="148">
        <f t="shared" si="21"/>
        <v>23.644999999999996</v>
      </c>
      <c r="F242" s="148">
        <f t="shared" si="21"/>
        <v>20.11</v>
      </c>
      <c r="G242" s="148">
        <f t="shared" si="21"/>
        <v>85.621000000000009</v>
      </c>
      <c r="H242" s="148">
        <f t="shared" si="21"/>
        <v>621.98199999999997</v>
      </c>
      <c r="I242" s="148">
        <f t="shared" si="21"/>
        <v>1.1030000000000002</v>
      </c>
      <c r="J242" s="148">
        <f t="shared" si="21"/>
        <v>30.5</v>
      </c>
      <c r="K242" s="148">
        <f t="shared" si="21"/>
        <v>10305.68</v>
      </c>
      <c r="L242" s="148">
        <f t="shared" si="21"/>
        <v>9.7322222222222212</v>
      </c>
      <c r="M242" s="148">
        <f t="shared" si="21"/>
        <v>85.24444444444444</v>
      </c>
      <c r="N242" s="148">
        <f t="shared" si="21"/>
        <v>638.79</v>
      </c>
      <c r="O242" s="148">
        <f t="shared" si="21"/>
        <v>140.70000000000002</v>
      </c>
      <c r="P242" s="148">
        <f t="shared" si="21"/>
        <v>18.073</v>
      </c>
    </row>
    <row r="243" spans="1:17" ht="14.25" customHeight="1">
      <c r="A243" s="97"/>
      <c r="B243" s="97"/>
      <c r="C243" s="44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99"/>
      <c r="O243" s="99"/>
      <c r="P243" s="99"/>
      <c r="Q243" s="7"/>
    </row>
    <row r="244" spans="1:17" ht="15.75">
      <c r="A244" s="44"/>
      <c r="B244" s="44"/>
      <c r="C244" s="44"/>
      <c r="D244" s="99"/>
      <c r="E244" s="52" t="s">
        <v>23</v>
      </c>
      <c r="F244" s="52"/>
      <c r="G244" s="52"/>
      <c r="H244" s="50"/>
      <c r="I244" s="50"/>
      <c r="J244" s="50"/>
      <c r="K244" s="50"/>
      <c r="L244" s="50"/>
      <c r="M244" s="50"/>
      <c r="N244" s="50"/>
      <c r="O244" s="50"/>
      <c r="P244" s="50"/>
      <c r="Q244" s="7"/>
    </row>
    <row r="245" spans="1:17" ht="15.75">
      <c r="A245" s="99">
        <v>71</v>
      </c>
      <c r="B245" s="46" t="s">
        <v>74</v>
      </c>
      <c r="C245" s="44"/>
      <c r="D245" s="47">
        <v>30</v>
      </c>
      <c r="E245" s="63">
        <v>0.66</v>
      </c>
      <c r="F245" s="63">
        <v>3.1</v>
      </c>
      <c r="G245" s="63">
        <v>2.08</v>
      </c>
      <c r="H245" s="63">
        <v>40.090000000000003</v>
      </c>
      <c r="I245" s="63">
        <v>0.03</v>
      </c>
      <c r="J245" s="63">
        <v>14.95</v>
      </c>
      <c r="K245" s="75">
        <v>0</v>
      </c>
      <c r="L245" s="75">
        <v>1.62</v>
      </c>
      <c r="M245" s="75">
        <v>20.02</v>
      </c>
      <c r="N245" s="75">
        <v>14.88</v>
      </c>
      <c r="O245" s="75">
        <v>11.12</v>
      </c>
      <c r="P245" s="75">
        <v>0.53</v>
      </c>
      <c r="Q245" s="7"/>
    </row>
    <row r="246" spans="1:17" ht="15.75">
      <c r="A246" s="99">
        <v>208</v>
      </c>
      <c r="B246" s="44" t="s">
        <v>62</v>
      </c>
      <c r="C246" s="44"/>
      <c r="D246" s="99">
        <v>200</v>
      </c>
      <c r="E246" s="50">
        <v>10.8</v>
      </c>
      <c r="F246" s="50">
        <v>3.69</v>
      </c>
      <c r="G246" s="50">
        <v>21.09</v>
      </c>
      <c r="H246" s="50">
        <v>161.1</v>
      </c>
      <c r="I246" s="50">
        <v>0.14000000000000001</v>
      </c>
      <c r="J246" s="50">
        <v>17.02</v>
      </c>
      <c r="K246" s="50">
        <v>31.5</v>
      </c>
      <c r="L246" s="50">
        <v>1.7</v>
      </c>
      <c r="M246" s="50">
        <v>30.09</v>
      </c>
      <c r="N246" s="50">
        <v>120.16</v>
      </c>
      <c r="O246" s="50">
        <v>25.52</v>
      </c>
      <c r="P246" s="50">
        <v>1.52</v>
      </c>
      <c r="Q246" s="7"/>
    </row>
    <row r="247" spans="1:17" ht="15.75">
      <c r="A247" s="99">
        <v>248</v>
      </c>
      <c r="B247" s="44" t="s">
        <v>83</v>
      </c>
      <c r="C247" s="44"/>
      <c r="D247" s="99">
        <v>80</v>
      </c>
      <c r="E247" s="50">
        <v>13.04</v>
      </c>
      <c r="F247" s="50">
        <v>4.91</v>
      </c>
      <c r="G247" s="50">
        <v>15.44</v>
      </c>
      <c r="H247" s="50">
        <v>158.78</v>
      </c>
      <c r="I247" s="50">
        <v>0.12</v>
      </c>
      <c r="J247" s="50">
        <v>0.33</v>
      </c>
      <c r="K247" s="50">
        <v>6.6</v>
      </c>
      <c r="L247" s="50">
        <v>2.38</v>
      </c>
      <c r="M247" s="50">
        <v>44.68</v>
      </c>
      <c r="N247" s="50">
        <v>188.79</v>
      </c>
      <c r="O247" s="50">
        <v>47.6</v>
      </c>
      <c r="P247" s="50">
        <v>0.83</v>
      </c>
      <c r="Q247" s="7"/>
    </row>
    <row r="248" spans="1:17" ht="15.75">
      <c r="A248" s="99">
        <v>520</v>
      </c>
      <c r="B248" s="44" t="s">
        <v>58</v>
      </c>
      <c r="C248" s="44"/>
      <c r="D248" s="99">
        <v>150</v>
      </c>
      <c r="E248" s="50">
        <v>3.33</v>
      </c>
      <c r="F248" s="50">
        <v>3.28</v>
      </c>
      <c r="G248" s="50">
        <v>22.66</v>
      </c>
      <c r="H248" s="50">
        <v>133.88999999999999</v>
      </c>
      <c r="I248" s="50">
        <v>0.16</v>
      </c>
      <c r="J248" s="50">
        <v>26.54</v>
      </c>
      <c r="K248" s="50">
        <v>14.3</v>
      </c>
      <c r="L248" s="50">
        <v>0.16</v>
      </c>
      <c r="M248" s="50">
        <v>45.2</v>
      </c>
      <c r="N248" s="50">
        <v>98.91</v>
      </c>
      <c r="O248" s="50">
        <v>33.799999999999997</v>
      </c>
      <c r="P248" s="50">
        <v>1.25</v>
      </c>
      <c r="Q248" s="7"/>
    </row>
    <row r="249" spans="1:17" ht="15.75">
      <c r="A249" s="99">
        <v>639</v>
      </c>
      <c r="B249" s="44" t="s">
        <v>30</v>
      </c>
      <c r="C249" s="44"/>
      <c r="D249" s="99">
        <v>200</v>
      </c>
      <c r="E249" s="50">
        <v>0.78</v>
      </c>
      <c r="F249" s="50">
        <v>0.06</v>
      </c>
      <c r="G249" s="50">
        <v>22.12</v>
      </c>
      <c r="H249" s="50">
        <v>93.28</v>
      </c>
      <c r="I249" s="50">
        <v>0.02</v>
      </c>
      <c r="J249" s="50">
        <v>0.8</v>
      </c>
      <c r="K249" s="50">
        <v>0</v>
      </c>
      <c r="L249" s="50">
        <v>1.1000000000000001</v>
      </c>
      <c r="M249" s="50">
        <v>32</v>
      </c>
      <c r="N249" s="50">
        <v>29.2</v>
      </c>
      <c r="O249" s="50">
        <v>21</v>
      </c>
      <c r="P249" s="50">
        <v>0.68</v>
      </c>
      <c r="Q249" s="7"/>
    </row>
    <row r="250" spans="1:17" ht="15.75">
      <c r="A250" s="44"/>
      <c r="B250" s="44" t="s">
        <v>21</v>
      </c>
      <c r="C250" s="44"/>
      <c r="D250" s="51" t="s">
        <v>24</v>
      </c>
      <c r="E250" s="50">
        <v>2.2799999999999998</v>
      </c>
      <c r="F250" s="50">
        <v>0.27</v>
      </c>
      <c r="G250" s="50">
        <v>13.86</v>
      </c>
      <c r="H250" s="50">
        <v>66.3</v>
      </c>
      <c r="I250" s="50">
        <v>0.05</v>
      </c>
      <c r="J250" s="50">
        <v>0</v>
      </c>
      <c r="K250" s="50">
        <v>0</v>
      </c>
      <c r="L250" s="50">
        <v>0.39</v>
      </c>
      <c r="M250" s="50">
        <v>6.9</v>
      </c>
      <c r="N250" s="50">
        <v>26.1</v>
      </c>
      <c r="O250" s="50">
        <v>9.9</v>
      </c>
      <c r="P250" s="50">
        <v>0.6</v>
      </c>
      <c r="Q250" s="7"/>
    </row>
    <row r="251" spans="1:17" ht="15.75">
      <c r="A251" s="44"/>
      <c r="B251" s="44" t="s">
        <v>48</v>
      </c>
      <c r="C251" s="44"/>
      <c r="D251" s="51" t="s">
        <v>22</v>
      </c>
      <c r="E251" s="50">
        <v>2.93</v>
      </c>
      <c r="F251" s="50">
        <v>0.53</v>
      </c>
      <c r="G251" s="50">
        <v>17.329999999999998</v>
      </c>
      <c r="H251" s="50">
        <v>85.33</v>
      </c>
      <c r="I251" s="50">
        <v>0.08</v>
      </c>
      <c r="J251" s="50">
        <v>0</v>
      </c>
      <c r="K251" s="50">
        <v>0</v>
      </c>
      <c r="L251" s="50">
        <v>0.4</v>
      </c>
      <c r="M251" s="50">
        <v>13.2</v>
      </c>
      <c r="N251" s="50">
        <v>77.599999999999994</v>
      </c>
      <c r="O251" s="50">
        <v>22.8</v>
      </c>
      <c r="P251" s="50">
        <v>1.8</v>
      </c>
      <c r="Q251" s="7"/>
    </row>
    <row r="252" spans="1:17" ht="17.25" customHeight="1">
      <c r="A252" s="44"/>
      <c r="B252" s="44" t="s">
        <v>25</v>
      </c>
      <c r="C252" s="44"/>
      <c r="D252" s="99"/>
      <c r="E252" s="52">
        <f>SUM(E245:E251)</f>
        <v>33.82</v>
      </c>
      <c r="F252" s="52">
        <f>SUM(F245:F251)</f>
        <v>15.839999999999998</v>
      </c>
      <c r="G252" s="52">
        <f>SUM(G245:G251)</f>
        <v>114.58</v>
      </c>
      <c r="H252" s="52">
        <f>SUM(H245:H251)</f>
        <v>738.77</v>
      </c>
      <c r="I252" s="52">
        <f t="shared" ref="I252:P252" si="22">SUM(I245:I251)</f>
        <v>0.60000000000000009</v>
      </c>
      <c r="J252" s="52">
        <f t="shared" si="22"/>
        <v>59.639999999999993</v>
      </c>
      <c r="K252" s="52">
        <f t="shared" si="22"/>
        <v>52.400000000000006</v>
      </c>
      <c r="L252" s="52">
        <f t="shared" si="22"/>
        <v>7.7500000000000009</v>
      </c>
      <c r="M252" s="52">
        <f t="shared" si="22"/>
        <v>192.09</v>
      </c>
      <c r="N252" s="52">
        <f t="shared" si="22"/>
        <v>555.64</v>
      </c>
      <c r="O252" s="52">
        <f t="shared" si="22"/>
        <v>171.74000000000004</v>
      </c>
      <c r="P252" s="52">
        <f t="shared" si="22"/>
        <v>7.2099999999999991</v>
      </c>
      <c r="Q252" s="7"/>
    </row>
    <row r="253" spans="1:17" ht="23.25" customHeight="1">
      <c r="A253" s="99"/>
      <c r="B253" s="182" t="s">
        <v>135</v>
      </c>
      <c r="C253" s="44"/>
      <c r="D253" s="99"/>
      <c r="E253" s="177">
        <f>E252+E242</f>
        <v>57.464999999999996</v>
      </c>
      <c r="F253" s="177">
        <f t="shared" ref="F253:P253" si="23">F252+F242</f>
        <v>35.949999999999996</v>
      </c>
      <c r="G253" s="177">
        <f t="shared" si="23"/>
        <v>200.20100000000002</v>
      </c>
      <c r="H253" s="177">
        <f t="shared" si="23"/>
        <v>1360.752</v>
      </c>
      <c r="I253" s="177">
        <f t="shared" si="23"/>
        <v>1.7030000000000003</v>
      </c>
      <c r="J253" s="177">
        <f t="shared" si="23"/>
        <v>90.139999999999986</v>
      </c>
      <c r="K253" s="177">
        <f t="shared" si="23"/>
        <v>10358.08</v>
      </c>
      <c r="L253" s="177">
        <f t="shared" si="23"/>
        <v>17.482222222222223</v>
      </c>
      <c r="M253" s="177">
        <f t="shared" si="23"/>
        <v>277.33444444444444</v>
      </c>
      <c r="N253" s="177">
        <f t="shared" si="23"/>
        <v>1194.4299999999998</v>
      </c>
      <c r="O253" s="177">
        <f t="shared" si="23"/>
        <v>312.44000000000005</v>
      </c>
      <c r="P253" s="177">
        <f t="shared" si="23"/>
        <v>25.283000000000001</v>
      </c>
      <c r="Q253" s="7"/>
    </row>
    <row r="254" spans="1:17" s="7" customFormat="1" ht="16.5" customHeight="1">
      <c r="A254" s="80"/>
      <c r="B254" s="85"/>
      <c r="C254" s="66"/>
      <c r="D254" s="80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</row>
    <row r="255" spans="1:17" s="7" customFormat="1" ht="15.75">
      <c r="A255" s="80"/>
      <c r="B255" s="85"/>
      <c r="C255" s="66"/>
      <c r="D255" s="80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</row>
    <row r="256" spans="1:17" s="7" customFormat="1" ht="15.75">
      <c r="A256" s="80"/>
      <c r="B256" s="85"/>
      <c r="C256" s="66"/>
      <c r="D256" s="80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</row>
    <row r="257" spans="1:17" s="7" customFormat="1" ht="15" customHeight="1">
      <c r="A257" s="80"/>
      <c r="B257" s="85"/>
      <c r="C257" s="66"/>
      <c r="D257" s="80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</row>
    <row r="258" spans="1:17" ht="32.25" customHeight="1">
      <c r="A258" s="103" t="s">
        <v>133</v>
      </c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7"/>
    </row>
    <row r="259" spans="1:17" ht="27.75" customHeight="1">
      <c r="A259" s="44"/>
      <c r="B259" s="44"/>
      <c r="C259" s="44"/>
      <c r="D259" s="51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7"/>
    </row>
    <row r="260" spans="1:17" ht="15.75">
      <c r="A260" s="44" t="s">
        <v>0</v>
      </c>
      <c r="B260" s="99" t="s">
        <v>1</v>
      </c>
      <c r="C260" s="99"/>
      <c r="D260" s="99" t="s">
        <v>2</v>
      </c>
      <c r="E260" s="104" t="s">
        <v>3</v>
      </c>
      <c r="F260" s="104"/>
      <c r="G260" s="104"/>
      <c r="H260" s="99" t="s">
        <v>4</v>
      </c>
      <c r="I260" s="104" t="s">
        <v>5</v>
      </c>
      <c r="J260" s="104"/>
      <c r="K260" s="104"/>
      <c r="L260" s="104"/>
      <c r="M260" s="104" t="s">
        <v>6</v>
      </c>
      <c r="N260" s="104"/>
      <c r="O260" s="104"/>
      <c r="P260" s="104"/>
      <c r="Q260" s="7"/>
    </row>
    <row r="261" spans="1:17" ht="18.75">
      <c r="A261" s="99" t="s">
        <v>7</v>
      </c>
      <c r="B261" s="99"/>
      <c r="C261" s="99" t="s">
        <v>8</v>
      </c>
      <c r="D261" s="99"/>
      <c r="E261" s="99" t="s">
        <v>9</v>
      </c>
      <c r="F261" s="99" t="s">
        <v>10</v>
      </c>
      <c r="G261" s="99" t="s">
        <v>11</v>
      </c>
      <c r="H261" s="99" t="s">
        <v>12</v>
      </c>
      <c r="I261" s="99" t="s">
        <v>86</v>
      </c>
      <c r="J261" s="99" t="s">
        <v>13</v>
      </c>
      <c r="K261" s="99" t="s">
        <v>14</v>
      </c>
      <c r="L261" s="99" t="s">
        <v>15</v>
      </c>
      <c r="M261" s="99" t="s">
        <v>16</v>
      </c>
      <c r="N261" s="99" t="s">
        <v>17</v>
      </c>
      <c r="O261" s="99" t="s">
        <v>18</v>
      </c>
      <c r="P261" s="99" t="s">
        <v>19</v>
      </c>
      <c r="Q261" s="7"/>
    </row>
    <row r="262" spans="1:17" ht="15.75">
      <c r="A262" s="99">
        <v>1</v>
      </c>
      <c r="B262" s="99">
        <v>2</v>
      </c>
      <c r="C262" s="99">
        <v>3</v>
      </c>
      <c r="D262" s="99">
        <v>3</v>
      </c>
      <c r="E262" s="99">
        <v>4</v>
      </c>
      <c r="F262" s="99">
        <v>5</v>
      </c>
      <c r="G262" s="99">
        <v>6</v>
      </c>
      <c r="H262" s="99">
        <v>7</v>
      </c>
      <c r="I262" s="99">
        <v>8</v>
      </c>
      <c r="J262" s="99">
        <v>9</v>
      </c>
      <c r="K262" s="99">
        <v>10</v>
      </c>
      <c r="L262" s="99">
        <v>11</v>
      </c>
      <c r="M262" s="99">
        <v>12</v>
      </c>
      <c r="N262" s="99">
        <v>13</v>
      </c>
      <c r="O262" s="99">
        <v>14</v>
      </c>
      <c r="P262" s="99">
        <v>15</v>
      </c>
      <c r="Q262" s="7"/>
    </row>
    <row r="263" spans="1:17" ht="15.75">
      <c r="A263" s="44"/>
      <c r="B263" s="44"/>
      <c r="C263" s="44"/>
      <c r="D263" s="100"/>
      <c r="E263" s="100"/>
      <c r="F263" s="100"/>
      <c r="G263" s="100"/>
      <c r="H263" s="100"/>
      <c r="I263" s="99"/>
      <c r="J263" s="99"/>
      <c r="K263" s="99"/>
      <c r="L263" s="99"/>
      <c r="M263" s="99"/>
      <c r="N263" s="99"/>
      <c r="O263" s="99"/>
      <c r="P263" s="99"/>
      <c r="Q263" s="7"/>
    </row>
    <row r="264" spans="1:17" ht="15.75">
      <c r="A264" s="44"/>
      <c r="B264" s="59" t="s">
        <v>32</v>
      </c>
      <c r="C264" s="59"/>
      <c r="D264" s="99"/>
      <c r="E264" s="99"/>
      <c r="F264" s="99"/>
      <c r="G264" s="99"/>
      <c r="H264" s="99"/>
      <c r="I264" s="99"/>
      <c r="J264" s="99"/>
      <c r="K264" s="99"/>
      <c r="L264" s="99"/>
      <c r="M264" s="99"/>
      <c r="N264" s="99"/>
      <c r="O264" s="99"/>
      <c r="P264" s="99"/>
      <c r="Q264" s="7"/>
    </row>
    <row r="265" spans="1:17" ht="15.75">
      <c r="A265" s="59" t="s">
        <v>20</v>
      </c>
      <c r="B265" s="59"/>
      <c r="C265" s="44"/>
      <c r="D265" s="99"/>
      <c r="E265" s="105"/>
      <c r="F265" s="105"/>
      <c r="G265" s="100"/>
      <c r="H265" s="99"/>
      <c r="I265" s="99"/>
      <c r="J265" s="99"/>
      <c r="K265" s="99"/>
      <c r="L265" s="99"/>
      <c r="M265" s="99"/>
      <c r="N265" s="99"/>
      <c r="O265" s="99"/>
      <c r="P265" s="99"/>
      <c r="Q265" s="7"/>
    </row>
    <row r="266" spans="1:17" ht="27" customHeight="1">
      <c r="A266" s="102" t="s">
        <v>43</v>
      </c>
      <c r="B266" s="102"/>
      <c r="C266" s="44"/>
      <c r="D266" s="99"/>
      <c r="E266" s="99"/>
      <c r="F266" s="99"/>
      <c r="G266" s="99"/>
      <c r="H266" s="99"/>
      <c r="I266" s="99"/>
      <c r="J266" s="99"/>
      <c r="K266" s="99"/>
      <c r="L266" s="99"/>
      <c r="M266" s="99"/>
      <c r="N266" s="99"/>
      <c r="O266" s="99"/>
      <c r="P266" s="99"/>
      <c r="Q266" s="7"/>
    </row>
    <row r="267" spans="1:17" s="112" customFormat="1" ht="15.75">
      <c r="A267" s="126" t="s">
        <v>93</v>
      </c>
      <c r="B267" s="126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126"/>
      <c r="N267" s="126"/>
      <c r="O267" s="126"/>
      <c r="P267" s="111"/>
    </row>
    <row r="268" spans="1:17" s="112" customFormat="1" ht="15.75">
      <c r="A268" s="128" t="s">
        <v>113</v>
      </c>
      <c r="B268" s="114" t="s">
        <v>100</v>
      </c>
      <c r="C268" s="115"/>
      <c r="D268" s="115">
        <v>30</v>
      </c>
      <c r="E268" s="116">
        <v>0.24</v>
      </c>
      <c r="F268" s="116">
        <v>0.03</v>
      </c>
      <c r="G268" s="116">
        <v>0.51</v>
      </c>
      <c r="H268" s="116">
        <v>3.9</v>
      </c>
      <c r="I268" s="116">
        <v>0.33</v>
      </c>
      <c r="J268" s="116">
        <v>3.3</v>
      </c>
      <c r="K268" s="116">
        <v>1.68</v>
      </c>
      <c r="L268" s="116">
        <v>1.41</v>
      </c>
      <c r="M268" s="116">
        <v>0.42</v>
      </c>
      <c r="N268" s="116">
        <v>0.9</v>
      </c>
      <c r="O268" s="116">
        <v>1.05</v>
      </c>
      <c r="P268" s="116">
        <v>0.99</v>
      </c>
    </row>
    <row r="269" spans="1:17" s="112" customFormat="1" ht="31.5">
      <c r="A269" s="129" t="s">
        <v>128</v>
      </c>
      <c r="B269" s="114" t="s">
        <v>129</v>
      </c>
      <c r="C269" s="115"/>
      <c r="D269" s="115">
        <v>90</v>
      </c>
      <c r="E269" s="116">
        <v>8.6010000000000009</v>
      </c>
      <c r="F269" s="116">
        <v>9.7690000000000001</v>
      </c>
      <c r="G269" s="116">
        <v>9.6679999999999993</v>
      </c>
      <c r="H269" s="116">
        <v>161.40700000000001</v>
      </c>
      <c r="I269" s="116">
        <v>9.6000000000000002E-2</v>
      </c>
      <c r="J269" s="116">
        <v>2.597</v>
      </c>
      <c r="K269" s="116">
        <v>34.774999999999999</v>
      </c>
      <c r="L269" s="116">
        <v>1.272</v>
      </c>
      <c r="M269" s="116">
        <v>22.19</v>
      </c>
      <c r="N269" s="116">
        <v>89.947999999999993</v>
      </c>
      <c r="O269" s="116">
        <v>14.218</v>
      </c>
      <c r="P269" s="116">
        <v>0.91500000000000004</v>
      </c>
    </row>
    <row r="270" spans="1:17" s="112" customFormat="1" ht="15.75" hidden="1">
      <c r="A270" s="113"/>
      <c r="B270" s="114"/>
      <c r="C270" s="115"/>
      <c r="D270" s="115"/>
      <c r="E270" s="116"/>
      <c r="F270" s="116"/>
      <c r="G270" s="116"/>
      <c r="H270" s="116"/>
      <c r="I270" s="116"/>
      <c r="J270" s="116"/>
      <c r="K270" s="117"/>
      <c r="L270" s="116"/>
      <c r="M270" s="116"/>
      <c r="N270" s="116"/>
      <c r="O270" s="116"/>
      <c r="P270" s="116"/>
    </row>
    <row r="271" spans="1:17" s="134" customFormat="1" ht="15.75" hidden="1">
      <c r="A271" s="130"/>
      <c r="B271" s="131"/>
      <c r="C271" s="132"/>
      <c r="D271" s="132"/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</row>
    <row r="272" spans="1:17" s="112" customFormat="1" ht="15.75">
      <c r="A272" s="135">
        <v>309</v>
      </c>
      <c r="B272" s="136" t="s">
        <v>55</v>
      </c>
      <c r="C272" s="137"/>
      <c r="D272" s="137">
        <v>160</v>
      </c>
      <c r="E272" s="138">
        <v>6.0383999999999993</v>
      </c>
      <c r="F272" s="138">
        <v>4.5749333333333331</v>
      </c>
      <c r="G272" s="138">
        <v>38.497066666666669</v>
      </c>
      <c r="H272" s="138">
        <v>219.48053333333334</v>
      </c>
      <c r="I272" s="138">
        <v>9.2799999999999994E-2</v>
      </c>
      <c r="J272" s="138">
        <v>0</v>
      </c>
      <c r="K272" s="138">
        <v>21.333333333333332</v>
      </c>
      <c r="L272" s="138">
        <v>0.87146666666666661</v>
      </c>
      <c r="M272" s="138">
        <v>13.928533333333332</v>
      </c>
      <c r="N272" s="138">
        <v>49.488</v>
      </c>
      <c r="O272" s="138">
        <v>8.8575999999999997</v>
      </c>
      <c r="P272" s="138">
        <v>0.90133333333333332</v>
      </c>
    </row>
    <row r="273" spans="1:17" s="112" customFormat="1" ht="29.25" customHeight="1">
      <c r="A273" s="139" t="s">
        <v>106</v>
      </c>
      <c r="B273" s="119" t="s">
        <v>107</v>
      </c>
      <c r="C273" s="120"/>
      <c r="D273" s="120">
        <v>187</v>
      </c>
      <c r="E273" s="121">
        <v>5.3999999999999999E-2</v>
      </c>
      <c r="F273" s="121">
        <v>6.0000000000000001E-3</v>
      </c>
      <c r="G273" s="121">
        <v>9.1649999999999991</v>
      </c>
      <c r="H273" s="121">
        <v>37.962000000000003</v>
      </c>
      <c r="I273" s="121">
        <v>3.0000000000000001E-3</v>
      </c>
      <c r="J273" s="121">
        <v>2.5</v>
      </c>
      <c r="K273" s="140"/>
      <c r="L273" s="121">
        <v>1.2E-2</v>
      </c>
      <c r="M273" s="121">
        <v>7.35</v>
      </c>
      <c r="N273" s="121">
        <v>9.56</v>
      </c>
      <c r="O273" s="121">
        <v>5.12</v>
      </c>
      <c r="P273" s="121">
        <v>0.88300000000000001</v>
      </c>
    </row>
    <row r="274" spans="1:17" s="112" customFormat="1" ht="15.75">
      <c r="A274" s="115"/>
      <c r="B274" s="119" t="s">
        <v>90</v>
      </c>
      <c r="C274" s="120"/>
      <c r="D274" s="120">
        <v>40</v>
      </c>
      <c r="E274" s="121">
        <v>3.04</v>
      </c>
      <c r="F274" s="121">
        <v>1.1200000000000001</v>
      </c>
      <c r="G274" s="121">
        <v>20.560000000000002</v>
      </c>
      <c r="H274" s="121">
        <v>104.48</v>
      </c>
      <c r="I274" s="121">
        <v>6.2000000000000006E-2</v>
      </c>
      <c r="J274" s="121">
        <v>0.8</v>
      </c>
      <c r="K274" s="121">
        <v>0</v>
      </c>
      <c r="L274" s="121">
        <v>0.62222222222222223</v>
      </c>
      <c r="M274" s="121">
        <v>18.044444444444444</v>
      </c>
      <c r="N274" s="121">
        <v>26</v>
      </c>
      <c r="O274" s="121">
        <v>4.7999999999999989</v>
      </c>
      <c r="P274" s="121">
        <v>0.48</v>
      </c>
    </row>
    <row r="275" spans="1:17" s="112" customFormat="1" ht="15.75">
      <c r="A275" s="111"/>
      <c r="B275" s="124" t="s">
        <v>92</v>
      </c>
      <c r="C275" s="125"/>
      <c r="D275" s="125">
        <f t="shared" ref="D275:P275" si="24">SUM(D268:D274)</f>
        <v>507</v>
      </c>
      <c r="E275" s="127">
        <f t="shared" si="24"/>
        <v>17.973400000000002</v>
      </c>
      <c r="F275" s="127">
        <f t="shared" si="24"/>
        <v>15.499933333333335</v>
      </c>
      <c r="G275" s="127">
        <f t="shared" si="24"/>
        <v>78.400066666666675</v>
      </c>
      <c r="H275" s="127">
        <f t="shared" si="24"/>
        <v>527.22953333333339</v>
      </c>
      <c r="I275" s="127">
        <f t="shared" si="24"/>
        <v>0.5838000000000001</v>
      </c>
      <c r="J275" s="127">
        <f t="shared" si="24"/>
        <v>9.197000000000001</v>
      </c>
      <c r="K275" s="127">
        <f t="shared" si="24"/>
        <v>57.788333333333327</v>
      </c>
      <c r="L275" s="127">
        <f t="shared" si="24"/>
        <v>4.1876888888888892</v>
      </c>
      <c r="M275" s="127">
        <f t="shared" si="24"/>
        <v>61.932977777777779</v>
      </c>
      <c r="N275" s="127">
        <f t="shared" si="24"/>
        <v>175.89600000000002</v>
      </c>
      <c r="O275" s="127">
        <f t="shared" si="24"/>
        <v>34.0456</v>
      </c>
      <c r="P275" s="127">
        <f t="shared" si="24"/>
        <v>4.1693333333333333</v>
      </c>
    </row>
    <row r="276" spans="1:17" ht="17.25" customHeight="1">
      <c r="A276" s="97"/>
      <c r="B276" s="97"/>
      <c r="C276" s="44"/>
      <c r="D276" s="99"/>
      <c r="E276" s="99"/>
      <c r="F276" s="99"/>
      <c r="G276" s="99"/>
      <c r="H276" s="99"/>
      <c r="I276" s="99"/>
      <c r="J276" s="99"/>
      <c r="K276" s="99"/>
      <c r="L276" s="99"/>
      <c r="M276" s="99"/>
      <c r="N276" s="99"/>
      <c r="O276" s="99"/>
      <c r="P276" s="99"/>
      <c r="Q276" s="7"/>
    </row>
    <row r="277" spans="1:17" ht="15.75">
      <c r="A277" s="44"/>
      <c r="B277" s="44"/>
      <c r="C277" s="44"/>
      <c r="D277" s="99"/>
      <c r="E277" s="74" t="s">
        <v>23</v>
      </c>
      <c r="F277" s="74"/>
      <c r="G277" s="74"/>
      <c r="H277" s="61"/>
      <c r="I277" s="61"/>
      <c r="J277" s="61"/>
      <c r="K277" s="61"/>
      <c r="L277" s="61"/>
      <c r="M277" s="61"/>
      <c r="N277" s="61"/>
      <c r="O277" s="61"/>
      <c r="P277" s="61"/>
      <c r="Q277" s="7"/>
    </row>
    <row r="278" spans="1:17" ht="15.75">
      <c r="A278" s="99"/>
      <c r="B278" s="46" t="s">
        <v>84</v>
      </c>
      <c r="C278" s="44"/>
      <c r="D278" s="47">
        <v>60</v>
      </c>
      <c r="E278" s="63">
        <v>1.06</v>
      </c>
      <c r="F278" s="63">
        <v>4.16</v>
      </c>
      <c r="G278" s="63">
        <v>6.02</v>
      </c>
      <c r="H278" s="63">
        <v>66.11</v>
      </c>
      <c r="I278" s="63">
        <v>0.05</v>
      </c>
      <c r="J278" s="63">
        <v>8</v>
      </c>
      <c r="K278" s="75">
        <v>0</v>
      </c>
      <c r="L278" s="75">
        <v>1.83</v>
      </c>
      <c r="M278" s="75">
        <v>9.15</v>
      </c>
      <c r="N278" s="75">
        <v>28.78</v>
      </c>
      <c r="O278" s="75">
        <v>11.38</v>
      </c>
      <c r="P278" s="75">
        <v>0.45</v>
      </c>
      <c r="Q278" s="7"/>
    </row>
    <row r="279" spans="1:17" ht="15.75">
      <c r="A279" s="99">
        <v>135</v>
      </c>
      <c r="B279" s="44" t="s">
        <v>63</v>
      </c>
      <c r="C279" s="44"/>
      <c r="D279" s="99">
        <v>200</v>
      </c>
      <c r="E279" s="61">
        <v>1.85</v>
      </c>
      <c r="F279" s="61">
        <v>5.26</v>
      </c>
      <c r="G279" s="61">
        <v>11.06</v>
      </c>
      <c r="H279" s="61">
        <v>99.46</v>
      </c>
      <c r="I279" s="61">
        <v>0.09</v>
      </c>
      <c r="J279" s="61">
        <v>21.2</v>
      </c>
      <c r="K279" s="61">
        <v>0</v>
      </c>
      <c r="L279" s="61">
        <v>2.34</v>
      </c>
      <c r="M279" s="61">
        <v>29.16</v>
      </c>
      <c r="N279" s="61">
        <v>52.44</v>
      </c>
      <c r="O279" s="61">
        <v>21.81</v>
      </c>
      <c r="P279" s="61">
        <v>0.83</v>
      </c>
      <c r="Q279" s="7"/>
    </row>
    <row r="280" spans="1:17" ht="15.75">
      <c r="A280" s="99">
        <v>436</v>
      </c>
      <c r="B280" s="44" t="s">
        <v>29</v>
      </c>
      <c r="C280" s="44"/>
      <c r="D280" s="99">
        <v>200</v>
      </c>
      <c r="E280" s="61">
        <v>14.93</v>
      </c>
      <c r="F280" s="61">
        <v>20.48</v>
      </c>
      <c r="G280" s="61">
        <v>20.81</v>
      </c>
      <c r="H280" s="61">
        <v>328.02</v>
      </c>
      <c r="I280" s="61">
        <v>0.6</v>
      </c>
      <c r="J280" s="61">
        <v>27.05</v>
      </c>
      <c r="K280" s="61">
        <v>0</v>
      </c>
      <c r="L280" s="61">
        <v>1.87</v>
      </c>
      <c r="M280" s="61">
        <v>23.35</v>
      </c>
      <c r="N280" s="61">
        <v>216.96</v>
      </c>
      <c r="O280" s="61">
        <v>51.73</v>
      </c>
      <c r="P280" s="61">
        <v>2.9</v>
      </c>
      <c r="Q280" s="7"/>
    </row>
    <row r="281" spans="1:17" ht="15.75">
      <c r="A281" s="99"/>
      <c r="B281" s="44" t="s">
        <v>28</v>
      </c>
      <c r="C281" s="44"/>
      <c r="D281" s="99">
        <v>200</v>
      </c>
      <c r="E281" s="50">
        <v>1</v>
      </c>
      <c r="F281" s="50">
        <v>0.2</v>
      </c>
      <c r="G281" s="50">
        <v>20.2</v>
      </c>
      <c r="H281" s="50">
        <v>92</v>
      </c>
      <c r="I281" s="50">
        <v>0.02</v>
      </c>
      <c r="J281" s="50">
        <v>4</v>
      </c>
      <c r="K281" s="50">
        <v>0</v>
      </c>
      <c r="L281" s="50">
        <v>0.2</v>
      </c>
      <c r="M281" s="50">
        <v>14</v>
      </c>
      <c r="N281" s="50">
        <v>14</v>
      </c>
      <c r="O281" s="50">
        <v>8</v>
      </c>
      <c r="P281" s="50">
        <v>2.8</v>
      </c>
      <c r="Q281" s="7"/>
    </row>
    <row r="282" spans="1:17" ht="15.75">
      <c r="A282" s="99"/>
      <c r="B282" s="44" t="s">
        <v>21</v>
      </c>
      <c r="C282" s="44"/>
      <c r="D282" s="51" t="s">
        <v>24</v>
      </c>
      <c r="E282" s="50">
        <v>2.2799999999999998</v>
      </c>
      <c r="F282" s="50">
        <v>0.27</v>
      </c>
      <c r="G282" s="50">
        <v>13.86</v>
      </c>
      <c r="H282" s="50">
        <v>66.3</v>
      </c>
      <c r="I282" s="50">
        <v>0.05</v>
      </c>
      <c r="J282" s="50">
        <v>0</v>
      </c>
      <c r="K282" s="50">
        <v>0</v>
      </c>
      <c r="L282" s="50">
        <v>0.39</v>
      </c>
      <c r="M282" s="50">
        <v>6.9</v>
      </c>
      <c r="N282" s="50">
        <v>26.1</v>
      </c>
      <c r="O282" s="50">
        <v>9.9</v>
      </c>
      <c r="P282" s="50">
        <v>0.6</v>
      </c>
      <c r="Q282" s="7"/>
    </row>
    <row r="283" spans="1:17" ht="15.75">
      <c r="A283" s="99"/>
      <c r="B283" s="44" t="s">
        <v>48</v>
      </c>
      <c r="C283" s="44"/>
      <c r="D283" s="51" t="s">
        <v>22</v>
      </c>
      <c r="E283" s="50">
        <v>2.93</v>
      </c>
      <c r="F283" s="50">
        <v>0.53</v>
      </c>
      <c r="G283" s="50">
        <v>17.329999999999998</v>
      </c>
      <c r="H283" s="50">
        <v>85.33</v>
      </c>
      <c r="I283" s="50">
        <v>0.08</v>
      </c>
      <c r="J283" s="50">
        <v>0</v>
      </c>
      <c r="K283" s="50">
        <v>0</v>
      </c>
      <c r="L283" s="50">
        <v>0.4</v>
      </c>
      <c r="M283" s="50">
        <v>13.2</v>
      </c>
      <c r="N283" s="50">
        <v>77.599999999999994</v>
      </c>
      <c r="O283" s="50">
        <v>22.8</v>
      </c>
      <c r="P283" s="50">
        <v>1.8</v>
      </c>
      <c r="Q283" s="7"/>
    </row>
    <row r="284" spans="1:17" ht="15.75">
      <c r="A284" s="44"/>
      <c r="B284" s="44" t="s">
        <v>25</v>
      </c>
      <c r="C284" s="44"/>
      <c r="D284" s="99"/>
      <c r="E284" s="74">
        <f t="shared" ref="E284:P284" si="25">SUM(E278:E283)</f>
        <v>24.05</v>
      </c>
      <c r="F284" s="74">
        <f t="shared" si="25"/>
        <v>30.9</v>
      </c>
      <c r="G284" s="74">
        <f t="shared" si="25"/>
        <v>89.28</v>
      </c>
      <c r="H284" s="74">
        <f t="shared" si="25"/>
        <v>737.21999999999991</v>
      </c>
      <c r="I284" s="74">
        <f t="shared" si="25"/>
        <v>0.89</v>
      </c>
      <c r="J284" s="74">
        <f t="shared" si="25"/>
        <v>60.25</v>
      </c>
      <c r="K284" s="74">
        <f t="shared" si="25"/>
        <v>0</v>
      </c>
      <c r="L284" s="74">
        <f t="shared" si="25"/>
        <v>7.03</v>
      </c>
      <c r="M284" s="74">
        <f t="shared" si="25"/>
        <v>95.76</v>
      </c>
      <c r="N284" s="74">
        <f t="shared" si="25"/>
        <v>415.88</v>
      </c>
      <c r="O284" s="74">
        <f t="shared" si="25"/>
        <v>125.61999999999999</v>
      </c>
      <c r="P284" s="74">
        <f t="shared" si="25"/>
        <v>9.379999999999999</v>
      </c>
      <c r="Q284" s="7"/>
    </row>
    <row r="285" spans="1:17" ht="20.25" customHeight="1">
      <c r="A285" s="44"/>
      <c r="B285" s="182" t="s">
        <v>135</v>
      </c>
      <c r="C285" s="44"/>
      <c r="D285" s="99"/>
      <c r="E285" s="178">
        <f>E284+E275</f>
        <v>42.023400000000002</v>
      </c>
      <c r="F285" s="178">
        <f t="shared" ref="F285:P285" si="26">F284+F275</f>
        <v>46.399933333333337</v>
      </c>
      <c r="G285" s="178">
        <f t="shared" si="26"/>
        <v>167.68006666666668</v>
      </c>
      <c r="H285" s="178">
        <f t="shared" si="26"/>
        <v>1264.4495333333334</v>
      </c>
      <c r="I285" s="178">
        <f t="shared" si="26"/>
        <v>1.4738000000000002</v>
      </c>
      <c r="J285" s="178">
        <f t="shared" si="26"/>
        <v>69.447000000000003</v>
      </c>
      <c r="K285" s="178">
        <f t="shared" si="26"/>
        <v>57.788333333333327</v>
      </c>
      <c r="L285" s="178">
        <f t="shared" si="26"/>
        <v>11.21768888888889</v>
      </c>
      <c r="M285" s="178">
        <f t="shared" si="26"/>
        <v>157.6929777777778</v>
      </c>
      <c r="N285" s="178">
        <f t="shared" si="26"/>
        <v>591.77600000000007</v>
      </c>
      <c r="O285" s="178">
        <f t="shared" si="26"/>
        <v>159.66559999999998</v>
      </c>
      <c r="P285" s="178">
        <f t="shared" si="26"/>
        <v>13.549333333333333</v>
      </c>
      <c r="Q285" s="7"/>
    </row>
    <row r="286" spans="1:17" ht="208.5" hidden="1" customHeight="1">
      <c r="A286" s="44"/>
      <c r="B286" s="44"/>
      <c r="C286" s="44"/>
      <c r="D286" s="99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7"/>
    </row>
    <row r="287" spans="1:17" ht="16.5" hidden="1" customHeight="1">
      <c r="A287" s="44"/>
      <c r="B287" s="44"/>
      <c r="C287" s="44"/>
      <c r="D287" s="99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7"/>
    </row>
    <row r="288" spans="1:17" ht="30" customHeight="1">
      <c r="A288" s="103" t="s">
        <v>133</v>
      </c>
      <c r="B288" s="103"/>
      <c r="C288" s="103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7"/>
    </row>
    <row r="289" spans="1:17" ht="15" customHeight="1">
      <c r="A289" s="99"/>
      <c r="B289" s="44"/>
      <c r="C289" s="44"/>
      <c r="D289" s="51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>
        <v>9</v>
      </c>
      <c r="Q289" s="7"/>
    </row>
    <row r="290" spans="1:17" ht="15.75">
      <c r="A290" s="44" t="s">
        <v>0</v>
      </c>
      <c r="B290" s="99" t="s">
        <v>1</v>
      </c>
      <c r="C290" s="99"/>
      <c r="D290" s="99" t="s">
        <v>2</v>
      </c>
      <c r="E290" s="104" t="s">
        <v>3</v>
      </c>
      <c r="F290" s="104"/>
      <c r="G290" s="104"/>
      <c r="H290" s="99" t="s">
        <v>4</v>
      </c>
      <c r="I290" s="104" t="s">
        <v>5</v>
      </c>
      <c r="J290" s="104"/>
      <c r="K290" s="104"/>
      <c r="L290" s="104"/>
      <c r="M290" s="104" t="s">
        <v>6</v>
      </c>
      <c r="N290" s="104"/>
      <c r="O290" s="104"/>
      <c r="P290" s="104"/>
      <c r="Q290" s="7"/>
    </row>
    <row r="291" spans="1:17" ht="18.75">
      <c r="A291" s="99" t="s">
        <v>7</v>
      </c>
      <c r="B291" s="99"/>
      <c r="C291" s="99" t="s">
        <v>8</v>
      </c>
      <c r="D291" s="99"/>
      <c r="E291" s="99" t="s">
        <v>9</v>
      </c>
      <c r="F291" s="99" t="s">
        <v>10</v>
      </c>
      <c r="G291" s="99" t="s">
        <v>11</v>
      </c>
      <c r="H291" s="99" t="s">
        <v>12</v>
      </c>
      <c r="I291" s="99" t="s">
        <v>86</v>
      </c>
      <c r="J291" s="99" t="s">
        <v>13</v>
      </c>
      <c r="K291" s="99" t="s">
        <v>14</v>
      </c>
      <c r="L291" s="99" t="s">
        <v>15</v>
      </c>
      <c r="M291" s="99" t="s">
        <v>16</v>
      </c>
      <c r="N291" s="99" t="s">
        <v>17</v>
      </c>
      <c r="O291" s="99" t="s">
        <v>18</v>
      </c>
      <c r="P291" s="99" t="s">
        <v>19</v>
      </c>
      <c r="Q291" s="7"/>
    </row>
    <row r="292" spans="1:17" ht="15.75">
      <c r="A292" s="99">
        <v>1</v>
      </c>
      <c r="B292" s="99">
        <v>2</v>
      </c>
      <c r="C292" s="99">
        <v>3</v>
      </c>
      <c r="D292" s="99">
        <v>3</v>
      </c>
      <c r="E292" s="99">
        <v>4</v>
      </c>
      <c r="F292" s="99">
        <v>5</v>
      </c>
      <c r="G292" s="99">
        <v>6</v>
      </c>
      <c r="H292" s="99">
        <v>7</v>
      </c>
      <c r="I292" s="99">
        <v>8</v>
      </c>
      <c r="J292" s="99">
        <v>9</v>
      </c>
      <c r="K292" s="99">
        <v>10</v>
      </c>
      <c r="L292" s="99">
        <v>11</v>
      </c>
      <c r="M292" s="99">
        <v>12</v>
      </c>
      <c r="N292" s="99">
        <v>13</v>
      </c>
      <c r="O292" s="99">
        <v>14</v>
      </c>
      <c r="P292" s="99">
        <v>15</v>
      </c>
      <c r="Q292" s="7"/>
    </row>
    <row r="293" spans="1:17" ht="15.75">
      <c r="A293" s="44"/>
      <c r="B293" s="59" t="s">
        <v>40</v>
      </c>
      <c r="C293" s="59"/>
      <c r="D293" s="99"/>
      <c r="E293" s="99"/>
      <c r="F293" s="99"/>
      <c r="G293" s="99"/>
      <c r="H293" s="99"/>
      <c r="I293" s="99"/>
      <c r="J293" s="99"/>
      <c r="K293" s="99"/>
      <c r="L293" s="99"/>
      <c r="M293" s="99"/>
      <c r="N293" s="99"/>
      <c r="O293" s="99"/>
      <c r="P293" s="99"/>
      <c r="Q293" s="7"/>
    </row>
    <row r="294" spans="1:17" ht="15.75">
      <c r="A294" s="59" t="s">
        <v>20</v>
      </c>
      <c r="B294" s="59"/>
      <c r="C294" s="44"/>
      <c r="D294" s="99"/>
      <c r="E294" s="105"/>
      <c r="F294" s="105"/>
      <c r="G294" s="100"/>
      <c r="H294" s="99"/>
      <c r="I294" s="99"/>
      <c r="J294" s="99"/>
      <c r="K294" s="99"/>
      <c r="L294" s="99"/>
      <c r="M294" s="99"/>
      <c r="N294" s="99"/>
      <c r="O294" s="99"/>
      <c r="P294" s="99"/>
      <c r="Q294" s="7"/>
    </row>
    <row r="295" spans="1:17" ht="27.75" customHeight="1">
      <c r="A295" s="102" t="s">
        <v>43</v>
      </c>
      <c r="B295" s="102"/>
      <c r="C295" s="44"/>
      <c r="D295" s="99"/>
      <c r="E295" s="99"/>
      <c r="F295" s="99"/>
      <c r="G295" s="99"/>
      <c r="H295" s="99"/>
      <c r="I295" s="99"/>
      <c r="J295" s="99"/>
      <c r="K295" s="99"/>
      <c r="L295" s="99"/>
      <c r="M295" s="99"/>
      <c r="N295" s="99"/>
      <c r="O295" s="99"/>
      <c r="P295" s="99"/>
      <c r="Q295" s="7"/>
    </row>
    <row r="296" spans="1:17" s="112" customFormat="1" ht="15.75">
      <c r="A296" s="126" t="s">
        <v>93</v>
      </c>
      <c r="B296" s="126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  <c r="M296" s="126"/>
      <c r="N296" s="126"/>
      <c r="O296" s="126"/>
      <c r="P296" s="111"/>
    </row>
    <row r="297" spans="1:17" s="112" customFormat="1" ht="15.75">
      <c r="A297" s="113">
        <v>175</v>
      </c>
      <c r="B297" s="114" t="s">
        <v>130</v>
      </c>
      <c r="C297" s="115"/>
      <c r="D297" s="115">
        <v>180</v>
      </c>
      <c r="E297" s="116">
        <v>5.0183999999999989</v>
      </c>
      <c r="F297" s="116">
        <v>8.5419</v>
      </c>
      <c r="G297" s="116">
        <v>35.443800000000003</v>
      </c>
      <c r="H297" s="116">
        <v>239.31990000000002</v>
      </c>
      <c r="I297" s="116">
        <v>9.0900000000000009E-2</v>
      </c>
      <c r="J297" s="116">
        <v>0.49140000000000006</v>
      </c>
      <c r="K297" s="116">
        <v>40.590000000000003</v>
      </c>
      <c r="L297" s="116">
        <v>0.17370000000000002</v>
      </c>
      <c r="M297" s="116">
        <v>105.291</v>
      </c>
      <c r="N297" s="116">
        <v>129.339</v>
      </c>
      <c r="O297" s="116">
        <v>30.015000000000001</v>
      </c>
      <c r="P297" s="116">
        <v>0.66600000000000004</v>
      </c>
    </row>
    <row r="298" spans="1:17" s="112" customFormat="1" ht="15.75">
      <c r="A298" s="113">
        <v>635</v>
      </c>
      <c r="B298" s="114" t="s">
        <v>131</v>
      </c>
      <c r="C298" s="115"/>
      <c r="D298" s="115">
        <v>180</v>
      </c>
      <c r="E298" s="116">
        <v>0.18</v>
      </c>
      <c r="F298" s="116">
        <v>0</v>
      </c>
      <c r="G298" s="116">
        <v>13.5</v>
      </c>
      <c r="H298" s="116">
        <v>52.2</v>
      </c>
      <c r="I298" s="116">
        <v>0</v>
      </c>
      <c r="J298" s="116">
        <v>0</v>
      </c>
      <c r="K298" s="116">
        <v>0</v>
      </c>
      <c r="L298" s="116">
        <v>9.9000000000000008E-3</v>
      </c>
      <c r="M298" s="116">
        <v>1.08</v>
      </c>
      <c r="N298" s="116">
        <v>0.1</v>
      </c>
      <c r="O298" s="116">
        <v>0.63</v>
      </c>
      <c r="P298" s="116">
        <v>7.47</v>
      </c>
    </row>
    <row r="299" spans="1:17" s="112" customFormat="1" ht="15.75">
      <c r="A299" s="113">
        <v>15</v>
      </c>
      <c r="B299" s="114" t="s">
        <v>111</v>
      </c>
      <c r="C299" s="115"/>
      <c r="D299" s="115">
        <v>20</v>
      </c>
      <c r="E299" s="116">
        <v>5.2</v>
      </c>
      <c r="F299" s="116">
        <v>5.22</v>
      </c>
      <c r="G299" s="117"/>
      <c r="H299" s="116">
        <v>68.8</v>
      </c>
      <c r="I299" s="116">
        <v>6.0000000000000001E-3</v>
      </c>
      <c r="J299" s="116">
        <v>0.16</v>
      </c>
      <c r="K299" s="116">
        <v>46</v>
      </c>
      <c r="L299" s="116">
        <v>0.1</v>
      </c>
      <c r="M299" s="116">
        <v>200</v>
      </c>
      <c r="N299" s="116">
        <v>128</v>
      </c>
      <c r="O299" s="116">
        <v>9</v>
      </c>
      <c r="P299" s="116">
        <v>0.2</v>
      </c>
    </row>
    <row r="300" spans="1:17" s="112" customFormat="1" ht="15.75">
      <c r="A300" s="118"/>
      <c r="B300" s="119" t="s">
        <v>90</v>
      </c>
      <c r="C300" s="120"/>
      <c r="D300" s="120">
        <v>40</v>
      </c>
      <c r="E300" s="121">
        <v>3.04</v>
      </c>
      <c r="F300" s="121">
        <v>1.1200000000000001</v>
      </c>
      <c r="G300" s="121">
        <v>20.560000000000002</v>
      </c>
      <c r="H300" s="121">
        <v>104.48</v>
      </c>
      <c r="I300" s="121">
        <v>6.2000000000000006E-2</v>
      </c>
      <c r="J300" s="121">
        <v>0.8</v>
      </c>
      <c r="K300" s="121">
        <v>0</v>
      </c>
      <c r="L300" s="121">
        <v>0.62222222222222223</v>
      </c>
      <c r="M300" s="121">
        <v>18.044444444444444</v>
      </c>
      <c r="N300" s="121">
        <v>26</v>
      </c>
      <c r="O300" s="121">
        <v>4.7999999999999989</v>
      </c>
      <c r="P300" s="121">
        <v>0.48</v>
      </c>
    </row>
    <row r="301" spans="1:17" s="112" customFormat="1" ht="15.75">
      <c r="A301" s="122"/>
      <c r="B301" s="114" t="s">
        <v>98</v>
      </c>
      <c r="C301" s="123"/>
      <c r="D301" s="123">
        <v>100</v>
      </c>
      <c r="E301" s="116">
        <v>0.4</v>
      </c>
      <c r="F301" s="116">
        <v>0.3</v>
      </c>
      <c r="G301" s="116">
        <v>10.299999999999999</v>
      </c>
      <c r="H301" s="116">
        <v>47</v>
      </c>
      <c r="I301" s="116">
        <v>1.9999999999999997E-2</v>
      </c>
      <c r="J301" s="116">
        <v>5</v>
      </c>
      <c r="K301" s="116">
        <v>0</v>
      </c>
      <c r="L301" s="116">
        <v>0.4</v>
      </c>
      <c r="M301" s="116">
        <v>19</v>
      </c>
      <c r="N301" s="116">
        <v>16</v>
      </c>
      <c r="O301" s="116">
        <v>12</v>
      </c>
      <c r="P301" s="116">
        <v>2.2999999999999998</v>
      </c>
    </row>
    <row r="302" spans="1:17" s="112" customFormat="1" ht="15.75">
      <c r="A302" s="111"/>
      <c r="B302" s="124" t="s">
        <v>92</v>
      </c>
      <c r="C302" s="125"/>
      <c r="D302" s="125">
        <f t="shared" ref="D302:P302" si="27">SUM(D297:D301)</f>
        <v>520</v>
      </c>
      <c r="E302" s="127">
        <f t="shared" si="27"/>
        <v>13.838399999999998</v>
      </c>
      <c r="F302" s="127">
        <f t="shared" si="27"/>
        <v>15.181900000000002</v>
      </c>
      <c r="G302" s="127">
        <f t="shared" si="27"/>
        <v>79.80380000000001</v>
      </c>
      <c r="H302" s="127">
        <f t="shared" si="27"/>
        <v>511.79990000000004</v>
      </c>
      <c r="I302" s="127">
        <f t="shared" si="27"/>
        <v>0.1789</v>
      </c>
      <c r="J302" s="127">
        <f t="shared" si="27"/>
        <v>6.4513999999999996</v>
      </c>
      <c r="K302" s="127">
        <f t="shared" si="27"/>
        <v>86.59</v>
      </c>
      <c r="L302" s="127">
        <f t="shared" si="27"/>
        <v>1.3058222222222224</v>
      </c>
      <c r="M302" s="127">
        <f t="shared" si="27"/>
        <v>343.4154444444444</v>
      </c>
      <c r="N302" s="127">
        <f t="shared" si="27"/>
        <v>299.43899999999996</v>
      </c>
      <c r="O302" s="127">
        <f t="shared" si="27"/>
        <v>56.444999999999993</v>
      </c>
      <c r="P302" s="127">
        <f t="shared" si="27"/>
        <v>11.116</v>
      </c>
    </row>
    <row r="303" spans="1:17" ht="17.25" customHeight="1">
      <c r="A303" s="97"/>
      <c r="B303" s="97"/>
      <c r="C303" s="44"/>
      <c r="D303" s="99"/>
      <c r="E303" s="99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7"/>
    </row>
    <row r="304" spans="1:17" ht="15.75">
      <c r="A304" s="44"/>
      <c r="B304" s="44"/>
      <c r="C304" s="44"/>
      <c r="D304" s="99"/>
      <c r="E304" s="74" t="s">
        <v>23</v>
      </c>
      <c r="F304" s="74"/>
      <c r="G304" s="74"/>
      <c r="H304" s="61"/>
      <c r="I304" s="61"/>
      <c r="J304" s="61"/>
      <c r="K304" s="61"/>
      <c r="L304" s="61"/>
      <c r="M304" s="61"/>
      <c r="N304" s="61"/>
      <c r="O304" s="61"/>
      <c r="P304" s="61"/>
      <c r="Q304" s="7"/>
    </row>
    <row r="305" spans="1:17" ht="15.75">
      <c r="A305" s="99"/>
      <c r="B305" s="46" t="s">
        <v>74</v>
      </c>
      <c r="C305" s="44"/>
      <c r="D305" s="99">
        <v>30</v>
      </c>
      <c r="E305" s="61">
        <v>0.78</v>
      </c>
      <c r="F305" s="61">
        <v>5.09</v>
      </c>
      <c r="G305" s="61">
        <v>10.59</v>
      </c>
      <c r="H305" s="61">
        <v>92.33</v>
      </c>
      <c r="I305" s="61">
        <v>0.04</v>
      </c>
      <c r="J305" s="61">
        <v>1.95</v>
      </c>
      <c r="K305" s="61">
        <v>0</v>
      </c>
      <c r="L305" s="61">
        <v>2.42</v>
      </c>
      <c r="M305" s="61">
        <v>20.13</v>
      </c>
      <c r="N305" s="61">
        <v>37.03</v>
      </c>
      <c r="O305" s="61">
        <v>19.86</v>
      </c>
      <c r="P305" s="61">
        <v>0.63</v>
      </c>
      <c r="Q305" s="7"/>
    </row>
    <row r="306" spans="1:17" ht="15.75">
      <c r="A306" s="99">
        <v>206</v>
      </c>
      <c r="B306" s="54" t="s">
        <v>64</v>
      </c>
      <c r="C306" s="44"/>
      <c r="D306" s="99">
        <v>200</v>
      </c>
      <c r="E306" s="61">
        <v>5.87</v>
      </c>
      <c r="F306" s="61">
        <v>5.55</v>
      </c>
      <c r="G306" s="61">
        <v>19.28</v>
      </c>
      <c r="H306" s="61">
        <v>150.87</v>
      </c>
      <c r="I306" s="61">
        <v>0.23</v>
      </c>
      <c r="J306" s="61">
        <v>11.51</v>
      </c>
      <c r="K306" s="61">
        <v>0</v>
      </c>
      <c r="L306" s="61">
        <v>2.4500000000000002</v>
      </c>
      <c r="M306" s="61">
        <v>36.57</v>
      </c>
      <c r="N306" s="61">
        <v>106.78</v>
      </c>
      <c r="O306" s="61">
        <v>38.270000000000003</v>
      </c>
      <c r="P306" s="61">
        <v>1.98</v>
      </c>
      <c r="Q306" s="7"/>
    </row>
    <row r="307" spans="1:17" ht="15.75">
      <c r="A307" s="99">
        <v>205</v>
      </c>
      <c r="B307" s="44" t="s">
        <v>85</v>
      </c>
      <c r="C307" s="44"/>
      <c r="D307" s="99">
        <v>80</v>
      </c>
      <c r="E307" s="61">
        <v>12.68</v>
      </c>
      <c r="F307" s="61">
        <v>12.19</v>
      </c>
      <c r="G307" s="61">
        <v>11.84</v>
      </c>
      <c r="H307" s="61">
        <v>208</v>
      </c>
      <c r="I307" s="61">
        <v>0.15</v>
      </c>
      <c r="J307" s="61">
        <v>0.65</v>
      </c>
      <c r="K307" s="61">
        <v>39.130000000000003</v>
      </c>
      <c r="L307" s="61">
        <v>4.75</v>
      </c>
      <c r="M307" s="61">
        <v>43.48</v>
      </c>
      <c r="N307" s="61">
        <v>58.18</v>
      </c>
      <c r="O307" s="61">
        <v>16.149999999999999</v>
      </c>
      <c r="P307" s="61">
        <v>2.63</v>
      </c>
      <c r="Q307" s="7"/>
    </row>
    <row r="308" spans="1:17" ht="15.75">
      <c r="A308" s="99">
        <v>332</v>
      </c>
      <c r="B308" s="54" t="s">
        <v>55</v>
      </c>
      <c r="C308" s="44"/>
      <c r="D308" s="99">
        <v>150</v>
      </c>
      <c r="E308" s="61">
        <v>5.63</v>
      </c>
      <c r="F308" s="61">
        <v>2.84</v>
      </c>
      <c r="G308" s="61">
        <v>35.99</v>
      </c>
      <c r="H308" s="61">
        <v>192.21</v>
      </c>
      <c r="I308" s="61">
        <v>0.09</v>
      </c>
      <c r="J308" s="61">
        <v>0</v>
      </c>
      <c r="K308" s="61">
        <v>12</v>
      </c>
      <c r="L308" s="61">
        <v>0.8</v>
      </c>
      <c r="M308" s="61">
        <v>11.51</v>
      </c>
      <c r="N308" s="61">
        <v>45.5</v>
      </c>
      <c r="O308" s="61">
        <v>8.23</v>
      </c>
      <c r="P308" s="61">
        <v>0.83</v>
      </c>
      <c r="Q308" s="7"/>
    </row>
    <row r="309" spans="1:17" ht="15.75">
      <c r="A309" s="99">
        <v>631</v>
      </c>
      <c r="B309" s="44" t="s">
        <v>77</v>
      </c>
      <c r="C309" s="44"/>
      <c r="D309" s="99">
        <v>200</v>
      </c>
      <c r="E309" s="50">
        <v>0.16</v>
      </c>
      <c r="F309" s="50">
        <v>0.16</v>
      </c>
      <c r="G309" s="50">
        <v>15.9</v>
      </c>
      <c r="H309" s="50">
        <v>66.680000000000007</v>
      </c>
      <c r="I309" s="50">
        <v>0.01</v>
      </c>
      <c r="J309" s="50">
        <v>4</v>
      </c>
      <c r="K309" s="50">
        <v>0</v>
      </c>
      <c r="L309" s="50">
        <v>0.08</v>
      </c>
      <c r="M309" s="50">
        <v>6.4</v>
      </c>
      <c r="N309" s="50">
        <v>4.4000000000000004</v>
      </c>
      <c r="O309" s="50">
        <v>3.6</v>
      </c>
      <c r="P309" s="50">
        <v>0.92</v>
      </c>
      <c r="Q309" s="7"/>
    </row>
    <row r="310" spans="1:17" ht="15.75">
      <c r="A310" s="99"/>
      <c r="B310" s="44" t="s">
        <v>21</v>
      </c>
      <c r="C310" s="44"/>
      <c r="D310" s="51" t="s">
        <v>24</v>
      </c>
      <c r="E310" s="50">
        <v>2.2799999999999998</v>
      </c>
      <c r="F310" s="50">
        <v>0.27</v>
      </c>
      <c r="G310" s="50">
        <v>13.86</v>
      </c>
      <c r="H310" s="50">
        <v>66.3</v>
      </c>
      <c r="I310" s="50">
        <v>0.05</v>
      </c>
      <c r="J310" s="50">
        <v>0</v>
      </c>
      <c r="K310" s="50">
        <v>0</v>
      </c>
      <c r="L310" s="50">
        <v>0.39</v>
      </c>
      <c r="M310" s="50">
        <v>6.9</v>
      </c>
      <c r="N310" s="50">
        <v>26.1</v>
      </c>
      <c r="O310" s="50">
        <v>9.9</v>
      </c>
      <c r="P310" s="50">
        <v>0.6</v>
      </c>
      <c r="Q310" s="7"/>
    </row>
    <row r="311" spans="1:17" ht="15.75">
      <c r="A311" s="99"/>
      <c r="B311" s="44" t="s">
        <v>48</v>
      </c>
      <c r="C311" s="44"/>
      <c r="D311" s="51" t="s">
        <v>22</v>
      </c>
      <c r="E311" s="50">
        <v>2.93</v>
      </c>
      <c r="F311" s="50">
        <v>0.53</v>
      </c>
      <c r="G311" s="50">
        <v>17.329999999999998</v>
      </c>
      <c r="H311" s="50">
        <v>85.33</v>
      </c>
      <c r="I311" s="50">
        <v>0.08</v>
      </c>
      <c r="J311" s="50">
        <v>0</v>
      </c>
      <c r="K311" s="50">
        <v>0</v>
      </c>
      <c r="L311" s="50">
        <v>0.4</v>
      </c>
      <c r="M311" s="50">
        <v>13.2</v>
      </c>
      <c r="N311" s="50">
        <v>77.599999999999994</v>
      </c>
      <c r="O311" s="50">
        <v>22.8</v>
      </c>
      <c r="P311" s="50">
        <v>1.8</v>
      </c>
      <c r="Q311" s="7"/>
    </row>
    <row r="312" spans="1:17" ht="15.75">
      <c r="A312" s="44"/>
      <c r="B312" s="44" t="s">
        <v>25</v>
      </c>
      <c r="C312" s="44"/>
      <c r="D312" s="99"/>
      <c r="E312" s="74">
        <f>SUM(E305:E311)</f>
        <v>30.33</v>
      </c>
      <c r="F312" s="74">
        <f>SUM(F305:F311)</f>
        <v>26.63</v>
      </c>
      <c r="G312" s="74">
        <f>SUM(G305:G311)</f>
        <v>124.79</v>
      </c>
      <c r="H312" s="74">
        <f>SUM(H305:H311)</f>
        <v>861.71999999999991</v>
      </c>
      <c r="I312" s="74">
        <f t="shared" ref="I312:P312" si="28">SUM(I305:I311)</f>
        <v>0.65</v>
      </c>
      <c r="J312" s="74">
        <f t="shared" si="28"/>
        <v>18.11</v>
      </c>
      <c r="K312" s="74">
        <f t="shared" si="28"/>
        <v>51.13</v>
      </c>
      <c r="L312" s="74">
        <f t="shared" si="28"/>
        <v>11.290000000000003</v>
      </c>
      <c r="M312" s="74">
        <f t="shared" si="28"/>
        <v>138.19000000000003</v>
      </c>
      <c r="N312" s="74">
        <f t="shared" si="28"/>
        <v>355.59000000000003</v>
      </c>
      <c r="O312" s="74">
        <f t="shared" si="28"/>
        <v>118.81</v>
      </c>
      <c r="P312" s="74">
        <f t="shared" si="28"/>
        <v>9.39</v>
      </c>
      <c r="Q312" s="37"/>
    </row>
    <row r="313" spans="1:17" ht="15.75">
      <c r="A313" s="44"/>
      <c r="B313" s="182" t="s">
        <v>135</v>
      </c>
      <c r="C313" s="44"/>
      <c r="D313" s="99"/>
      <c r="E313" s="74">
        <f>E312+E302</f>
        <v>44.168399999999998</v>
      </c>
      <c r="F313" s="74">
        <f t="shared" ref="F313:P313" si="29">F312+F302</f>
        <v>41.811900000000001</v>
      </c>
      <c r="G313" s="74">
        <f t="shared" si="29"/>
        <v>204.59380000000002</v>
      </c>
      <c r="H313" s="74">
        <f t="shared" si="29"/>
        <v>1373.5199</v>
      </c>
      <c r="I313" s="74">
        <f t="shared" si="29"/>
        <v>0.82889999999999997</v>
      </c>
      <c r="J313" s="74">
        <f t="shared" si="29"/>
        <v>24.561399999999999</v>
      </c>
      <c r="K313" s="74">
        <f t="shared" si="29"/>
        <v>137.72</v>
      </c>
      <c r="L313" s="74">
        <f t="shared" si="29"/>
        <v>12.595822222222225</v>
      </c>
      <c r="M313" s="74">
        <f t="shared" si="29"/>
        <v>481.6054444444444</v>
      </c>
      <c r="N313" s="74">
        <f t="shared" si="29"/>
        <v>655.029</v>
      </c>
      <c r="O313" s="74">
        <f t="shared" si="29"/>
        <v>175.255</v>
      </c>
      <c r="P313" s="74">
        <f t="shared" si="29"/>
        <v>20.506</v>
      </c>
      <c r="Q313" s="37"/>
    </row>
    <row r="314" spans="1:17" ht="15.75">
      <c r="A314" s="44"/>
      <c r="B314" s="44"/>
      <c r="C314" s="44"/>
      <c r="D314" s="99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37"/>
    </row>
    <row r="315" spans="1:17" ht="15.75">
      <c r="A315" s="44"/>
      <c r="B315" s="86" t="s">
        <v>42</v>
      </c>
      <c r="C315" s="44"/>
      <c r="D315" s="99"/>
      <c r="E315" s="74">
        <f>E313+E285+E253+E220+E188+E161+E130+E97+E67+E37</f>
        <v>510.54280000000006</v>
      </c>
      <c r="F315" s="74">
        <f t="shared" ref="F315:P315" si="30">F313+F285+F253+F220+F188+F161+F130+F97+F67+F37</f>
        <v>424.47949999999997</v>
      </c>
      <c r="G315" s="74">
        <f t="shared" si="30"/>
        <v>1881.1035333333334</v>
      </c>
      <c r="H315" s="74">
        <f t="shared" si="30"/>
        <v>13491.450433333333</v>
      </c>
      <c r="I315" s="74">
        <f t="shared" si="30"/>
        <v>10.677666666666667</v>
      </c>
      <c r="J315" s="74">
        <f t="shared" si="30"/>
        <v>921.54773333333333</v>
      </c>
      <c r="K315" s="181">
        <f t="shared" si="30"/>
        <v>11552.742999999997</v>
      </c>
      <c r="L315" s="74">
        <f t="shared" si="30"/>
        <v>112.32230000000001</v>
      </c>
      <c r="M315" s="74">
        <f t="shared" si="30"/>
        <v>3295.4931999999999</v>
      </c>
      <c r="N315" s="74">
        <f t="shared" si="30"/>
        <v>7428.4103333333323</v>
      </c>
      <c r="O315" s="74">
        <f t="shared" si="30"/>
        <v>1953.0902666666666</v>
      </c>
      <c r="P315" s="74">
        <f t="shared" si="30"/>
        <v>148.03549999999998</v>
      </c>
      <c r="Q315" s="7"/>
    </row>
    <row r="316" spans="1:17" ht="15.75">
      <c r="A316" s="44"/>
      <c r="B316" s="86" t="s">
        <v>27</v>
      </c>
      <c r="C316" s="44"/>
      <c r="D316" s="99"/>
      <c r="E316" s="74">
        <f>E315/10</f>
        <v>51.054280000000006</v>
      </c>
      <c r="F316" s="74">
        <f t="shared" ref="F316:P316" si="31">F315/10</f>
        <v>42.447949999999999</v>
      </c>
      <c r="G316" s="74">
        <f t="shared" si="31"/>
        <v>188.11035333333334</v>
      </c>
      <c r="H316" s="74">
        <f t="shared" si="31"/>
        <v>1349.1450433333334</v>
      </c>
      <c r="I316" s="74">
        <f t="shared" si="31"/>
        <v>1.0677666666666668</v>
      </c>
      <c r="J316" s="74">
        <f t="shared" si="31"/>
        <v>92.154773333333338</v>
      </c>
      <c r="K316" s="74">
        <f t="shared" si="31"/>
        <v>1155.2742999999996</v>
      </c>
      <c r="L316" s="74">
        <f t="shared" si="31"/>
        <v>11.232230000000001</v>
      </c>
      <c r="M316" s="74">
        <f t="shared" si="31"/>
        <v>329.54931999999997</v>
      </c>
      <c r="N316" s="74">
        <f t="shared" si="31"/>
        <v>742.84103333333326</v>
      </c>
      <c r="O316" s="74">
        <f t="shared" si="31"/>
        <v>195.30902666666665</v>
      </c>
      <c r="P316" s="74">
        <f t="shared" si="31"/>
        <v>14.803549999999998</v>
      </c>
      <c r="Q316" s="7"/>
    </row>
    <row r="317" spans="1:17" ht="15.75">
      <c r="A317" s="87"/>
      <c r="B317" s="88"/>
      <c r="C317" s="87"/>
      <c r="D317" s="89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7"/>
    </row>
    <row r="318" spans="1:17" ht="15.75">
      <c r="A318" s="87"/>
      <c r="B318" s="88"/>
      <c r="C318" s="87"/>
      <c r="D318" s="89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</row>
    <row r="319" spans="1:17" ht="15" customHeight="1">
      <c r="A319" s="87"/>
      <c r="B319" s="88"/>
      <c r="C319" s="87"/>
      <c r="D319" s="89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</row>
    <row r="320" spans="1:17">
      <c r="A320" s="9"/>
      <c r="B320" s="9"/>
      <c r="C320" s="9"/>
      <c r="D320" s="28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</row>
    <row r="321" spans="1:16">
      <c r="A321" s="9"/>
      <c r="B321" s="9"/>
      <c r="C321" s="9"/>
      <c r="D321" s="28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</row>
    <row r="322" spans="1:16" ht="41.25" customHeight="1">
      <c r="A322" s="9"/>
      <c r="B322" s="9"/>
      <c r="C322" s="9"/>
      <c r="D322" s="28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</row>
    <row r="323" spans="1:16">
      <c r="A323" s="9"/>
      <c r="B323" s="9"/>
      <c r="C323" s="9"/>
      <c r="D323" s="29"/>
      <c r="E323" s="29"/>
      <c r="F323" s="29"/>
      <c r="G323" s="29"/>
      <c r="H323" s="29"/>
      <c r="I323" s="21"/>
      <c r="J323" s="21"/>
      <c r="K323" s="21"/>
      <c r="L323" s="21"/>
      <c r="M323" s="21"/>
      <c r="N323" s="21"/>
      <c r="O323" s="21"/>
      <c r="P323" s="21"/>
    </row>
    <row r="324" spans="1:16">
      <c r="A324" s="9"/>
      <c r="B324" s="30"/>
      <c r="C324" s="30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</row>
    <row r="325" spans="1:16">
      <c r="A325" s="101"/>
      <c r="B325" s="101"/>
      <c r="C325" s="9"/>
      <c r="D325" s="21"/>
      <c r="E325" s="31"/>
      <c r="F325" s="31"/>
      <c r="G325" s="31"/>
      <c r="H325" s="21"/>
      <c r="I325" s="21"/>
      <c r="J325" s="21"/>
      <c r="K325" s="21"/>
      <c r="L325" s="21"/>
      <c r="M325" s="21"/>
      <c r="N325" s="21"/>
      <c r="O325" s="21"/>
      <c r="P325" s="21"/>
    </row>
    <row r="326" spans="1:16">
      <c r="A326" s="101"/>
      <c r="B326" s="101"/>
      <c r="C326" s="9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</row>
    <row r="327" spans="1:16">
      <c r="A327" s="22"/>
      <c r="B327" s="22"/>
      <c r="C327" s="9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</row>
    <row r="328" spans="1:16">
      <c r="A328" s="27"/>
      <c r="B328" s="15"/>
      <c r="C328" s="15"/>
      <c r="D328" s="27"/>
      <c r="E328" s="27"/>
      <c r="F328" s="27"/>
      <c r="G328" s="27"/>
      <c r="H328" s="27"/>
      <c r="I328" s="21"/>
      <c r="J328" s="21"/>
      <c r="K328" s="21"/>
      <c r="L328" s="21"/>
      <c r="M328" s="21"/>
      <c r="N328" s="21"/>
      <c r="O328" s="21"/>
      <c r="P328" s="26"/>
    </row>
    <row r="329" spans="1:16">
      <c r="A329" s="27"/>
      <c r="B329" s="15"/>
      <c r="C329" s="15"/>
      <c r="D329" s="27"/>
      <c r="E329" s="27"/>
      <c r="F329" s="27"/>
      <c r="G329" s="27"/>
      <c r="H329" s="27"/>
      <c r="I329" s="21"/>
      <c r="J329" s="21"/>
      <c r="K329" s="21"/>
      <c r="L329" s="21"/>
      <c r="M329" s="21"/>
      <c r="N329" s="21"/>
      <c r="O329" s="21"/>
      <c r="P329" s="21"/>
    </row>
    <row r="330" spans="1:16">
      <c r="A330" s="19"/>
      <c r="B330" s="14"/>
      <c r="C330" s="14"/>
      <c r="D330" s="19"/>
      <c r="E330" s="19"/>
      <c r="F330" s="19"/>
      <c r="G330" s="19"/>
      <c r="H330" s="19"/>
      <c r="I330" s="23"/>
      <c r="J330" s="23"/>
      <c r="K330" s="23"/>
      <c r="L330" s="23"/>
      <c r="M330" s="23"/>
      <c r="N330" s="23"/>
      <c r="O330" s="23"/>
      <c r="P330" s="23"/>
    </row>
    <row r="331" spans="1:16">
      <c r="A331" s="19"/>
      <c r="B331" s="14"/>
      <c r="C331" s="14"/>
      <c r="D331" s="19"/>
      <c r="E331" s="19"/>
      <c r="F331" s="19"/>
      <c r="G331" s="19"/>
      <c r="H331" s="19"/>
      <c r="I331" s="23"/>
      <c r="J331" s="23"/>
      <c r="K331" s="23"/>
      <c r="L331" s="23"/>
      <c r="M331" s="23"/>
      <c r="N331" s="23"/>
      <c r="O331" s="23"/>
      <c r="P331" s="23"/>
    </row>
    <row r="332" spans="1:16">
      <c r="A332" s="20"/>
      <c r="B332" s="14"/>
      <c r="C332" s="14"/>
      <c r="D332" s="18"/>
      <c r="E332" s="19"/>
      <c r="F332" s="19"/>
      <c r="G332" s="19"/>
      <c r="H332" s="19"/>
      <c r="I332" s="23"/>
      <c r="J332" s="23"/>
      <c r="K332" s="23"/>
      <c r="L332" s="23"/>
      <c r="M332" s="23"/>
      <c r="N332" s="23"/>
      <c r="O332" s="23"/>
      <c r="P332" s="23"/>
    </row>
    <row r="333" spans="1:16">
      <c r="A333" s="16"/>
      <c r="B333" s="16"/>
      <c r="C333" s="16"/>
      <c r="D333" s="23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</row>
    <row r="334" spans="1:16" ht="15.75">
      <c r="A334" s="1"/>
      <c r="B334" s="1"/>
      <c r="C334" s="1"/>
      <c r="D334" s="8"/>
      <c r="E334" s="4"/>
      <c r="F334" s="4"/>
      <c r="G334" s="4"/>
      <c r="H334" s="4"/>
      <c r="I334" s="8"/>
      <c r="J334" s="8"/>
      <c r="K334" s="8"/>
      <c r="L334" s="8"/>
      <c r="M334" s="8"/>
      <c r="N334" s="8"/>
      <c r="O334" s="8"/>
      <c r="P334" s="8"/>
    </row>
    <row r="335" spans="1:16" ht="15.75">
      <c r="A335" s="1"/>
      <c r="B335" s="1"/>
      <c r="C335" s="1"/>
      <c r="D335" s="8"/>
      <c r="E335" s="25"/>
      <c r="F335" s="25"/>
      <c r="G335" s="25"/>
      <c r="H335" s="4"/>
      <c r="I335" s="8"/>
      <c r="J335" s="8"/>
      <c r="K335" s="8"/>
      <c r="L335" s="8"/>
      <c r="M335" s="8"/>
      <c r="N335" s="8"/>
      <c r="O335" s="8"/>
      <c r="P335" s="8"/>
    </row>
    <row r="336" spans="1:16" ht="15.75">
      <c r="A336" s="5"/>
      <c r="B336" s="6"/>
      <c r="C336" s="6"/>
      <c r="D336" s="5"/>
      <c r="E336" s="5"/>
      <c r="F336" s="5"/>
      <c r="G336" s="5"/>
      <c r="H336" s="5"/>
      <c r="I336" s="8"/>
      <c r="J336" s="8"/>
      <c r="K336" s="8"/>
      <c r="L336" s="8"/>
      <c r="M336" s="8"/>
      <c r="N336" s="8"/>
      <c r="O336" s="8"/>
      <c r="P336" s="8"/>
    </row>
    <row r="337" spans="1:16" ht="15.75">
      <c r="A337" s="5"/>
      <c r="B337" s="6"/>
      <c r="C337" s="6"/>
      <c r="D337" s="5"/>
      <c r="E337" s="5"/>
      <c r="F337" s="5"/>
      <c r="G337" s="5"/>
      <c r="H337" s="5"/>
      <c r="I337" s="8"/>
      <c r="J337" s="8"/>
      <c r="K337" s="8"/>
      <c r="L337" s="8"/>
      <c r="M337" s="8"/>
      <c r="N337" s="8"/>
      <c r="O337" s="8"/>
      <c r="P337" s="8"/>
    </row>
    <row r="338" spans="1:16" ht="15.75">
      <c r="A338" s="5"/>
      <c r="B338" s="6"/>
      <c r="C338" s="6"/>
      <c r="D338" s="5"/>
      <c r="E338" s="5"/>
      <c r="F338" s="5"/>
      <c r="G338" s="5"/>
      <c r="H338" s="5"/>
      <c r="I338" s="8"/>
      <c r="J338" s="8"/>
      <c r="K338" s="8"/>
      <c r="L338" s="8"/>
      <c r="M338" s="8"/>
      <c r="N338" s="8"/>
      <c r="O338" s="8"/>
      <c r="P338" s="8"/>
    </row>
    <row r="339" spans="1:16" ht="15.75">
      <c r="A339" s="5"/>
      <c r="B339" s="6"/>
      <c r="C339" s="6"/>
      <c r="D339" s="5"/>
      <c r="E339" s="5"/>
      <c r="F339" s="5"/>
      <c r="G339" s="5"/>
      <c r="H339" s="5"/>
      <c r="I339" s="8"/>
      <c r="J339" s="8"/>
      <c r="K339" s="8"/>
      <c r="L339" s="8"/>
      <c r="M339" s="8"/>
      <c r="N339" s="8"/>
      <c r="O339" s="8"/>
      <c r="P339" s="8"/>
    </row>
    <row r="340" spans="1:16" ht="15.75">
      <c r="A340" s="5"/>
      <c r="B340" s="6"/>
      <c r="C340" s="6"/>
      <c r="D340" s="5"/>
      <c r="E340" s="5"/>
      <c r="F340" s="5"/>
      <c r="G340" s="5"/>
      <c r="H340" s="5"/>
      <c r="I340" s="8"/>
      <c r="J340" s="8"/>
      <c r="K340" s="8"/>
      <c r="L340" s="8"/>
      <c r="M340" s="8"/>
      <c r="N340" s="8"/>
      <c r="O340" s="8"/>
      <c r="P340" s="8"/>
    </row>
    <row r="341" spans="1:16" ht="15.75">
      <c r="A341" s="5"/>
      <c r="B341" s="6"/>
      <c r="C341" s="6"/>
      <c r="D341" s="10"/>
      <c r="E341" s="12"/>
      <c r="F341" s="12"/>
      <c r="G341" s="12"/>
      <c r="H341" s="12"/>
      <c r="I341" s="4"/>
      <c r="J341" s="4"/>
      <c r="K341" s="4"/>
      <c r="L341" s="4"/>
      <c r="M341" s="4"/>
      <c r="N341" s="4"/>
      <c r="O341" s="4"/>
      <c r="P341" s="4"/>
    </row>
    <row r="342" spans="1:16" ht="15.75">
      <c r="A342" s="11"/>
      <c r="B342" s="6"/>
      <c r="C342" s="6"/>
      <c r="D342" s="10"/>
      <c r="E342" s="12"/>
      <c r="F342" s="12"/>
      <c r="G342" s="12"/>
      <c r="H342" s="12"/>
      <c r="I342" s="4"/>
      <c r="J342" s="4"/>
      <c r="K342" s="4"/>
      <c r="L342" s="4"/>
      <c r="M342" s="4"/>
      <c r="N342" s="4"/>
      <c r="O342" s="4"/>
      <c r="P342" s="4"/>
    </row>
    <row r="343" spans="1:16" ht="15.75">
      <c r="A343" s="11"/>
      <c r="B343" s="6"/>
      <c r="C343" s="6"/>
      <c r="D343" s="10"/>
      <c r="E343" s="12"/>
      <c r="F343" s="12"/>
      <c r="G343" s="12"/>
      <c r="H343" s="12"/>
      <c r="I343" s="4"/>
      <c r="J343" s="4"/>
      <c r="K343" s="4"/>
      <c r="L343" s="4"/>
      <c r="M343" s="4"/>
      <c r="N343" s="4"/>
      <c r="O343" s="4"/>
      <c r="P343" s="4"/>
    </row>
    <row r="344" spans="1:16" ht="15.75">
      <c r="A344" s="2"/>
      <c r="B344" s="1"/>
      <c r="C344" s="1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</row>
    <row r="345" spans="1:16" ht="15.75">
      <c r="A345" s="5"/>
      <c r="B345" s="6"/>
      <c r="C345" s="6"/>
      <c r="D345" s="5"/>
      <c r="E345" s="5"/>
      <c r="F345" s="5"/>
      <c r="G345" s="5"/>
      <c r="H345" s="5"/>
      <c r="I345" s="8"/>
      <c r="J345" s="8"/>
      <c r="K345" s="8"/>
      <c r="L345" s="8"/>
      <c r="M345" s="8"/>
      <c r="N345" s="8"/>
      <c r="O345" s="8"/>
      <c r="P345" s="8"/>
    </row>
    <row r="346" spans="1:16" ht="15.75">
      <c r="A346" s="5"/>
      <c r="B346" s="6"/>
      <c r="C346" s="6"/>
      <c r="D346" s="5"/>
      <c r="E346" s="5"/>
      <c r="F346" s="5"/>
      <c r="G346" s="5"/>
      <c r="H346" s="5"/>
      <c r="I346" s="8"/>
      <c r="J346" s="8"/>
      <c r="K346" s="8"/>
      <c r="L346" s="8"/>
      <c r="M346" s="8"/>
      <c r="N346" s="8"/>
      <c r="O346" s="8"/>
      <c r="P346" s="8"/>
    </row>
    <row r="347" spans="1:16" ht="15.75">
      <c r="A347" s="5"/>
      <c r="B347" s="6"/>
      <c r="C347" s="6"/>
      <c r="D347" s="5"/>
      <c r="E347" s="5"/>
      <c r="F347" s="5"/>
      <c r="G347" s="5"/>
      <c r="H347" s="5"/>
      <c r="I347" s="8"/>
      <c r="J347" s="8"/>
      <c r="K347" s="8"/>
      <c r="L347" s="8"/>
      <c r="M347" s="8"/>
      <c r="N347" s="8"/>
      <c r="O347" s="8"/>
      <c r="P347" s="8"/>
    </row>
    <row r="348" spans="1:16" ht="15.75">
      <c r="A348" s="5"/>
      <c r="B348" s="6"/>
      <c r="C348" s="6"/>
      <c r="D348" s="5"/>
      <c r="E348" s="5"/>
      <c r="F348" s="5"/>
      <c r="G348" s="5"/>
      <c r="H348" s="5"/>
      <c r="I348" s="8"/>
      <c r="J348" s="8"/>
      <c r="K348" s="8"/>
      <c r="L348" s="8"/>
      <c r="M348" s="8"/>
      <c r="N348" s="8"/>
      <c r="O348" s="8"/>
      <c r="P348" s="8"/>
    </row>
    <row r="349" spans="1:16" ht="15.75">
      <c r="A349" s="5"/>
      <c r="B349" s="6"/>
      <c r="C349" s="6"/>
      <c r="D349" s="5"/>
      <c r="E349" s="5"/>
      <c r="F349" s="5"/>
      <c r="G349" s="5"/>
      <c r="H349" s="5"/>
      <c r="I349" s="8"/>
      <c r="J349" s="8"/>
      <c r="K349" s="8"/>
      <c r="L349" s="8"/>
      <c r="M349" s="8"/>
      <c r="N349" s="8"/>
      <c r="O349" s="8"/>
      <c r="P349" s="8"/>
    </row>
    <row r="350" spans="1:16" ht="15.75">
      <c r="A350" s="5"/>
      <c r="B350" s="6"/>
      <c r="C350" s="6"/>
      <c r="D350" s="5"/>
      <c r="E350" s="5"/>
      <c r="F350" s="5"/>
      <c r="G350" s="5"/>
      <c r="H350" s="5"/>
      <c r="I350" s="8"/>
      <c r="J350" s="8"/>
      <c r="K350" s="8"/>
      <c r="L350" s="8"/>
      <c r="M350" s="8"/>
      <c r="N350" s="8"/>
      <c r="O350" s="8"/>
      <c r="P350" s="8"/>
    </row>
    <row r="351" spans="1:16" ht="15.75">
      <c r="A351" s="6"/>
      <c r="B351" s="6"/>
      <c r="C351" s="6"/>
      <c r="D351" s="10"/>
      <c r="E351" s="5"/>
      <c r="F351" s="5"/>
      <c r="G351" s="5"/>
      <c r="H351" s="5"/>
      <c r="I351" s="8"/>
      <c r="J351" s="8"/>
      <c r="K351" s="8"/>
      <c r="L351" s="8"/>
      <c r="M351" s="8"/>
      <c r="N351" s="8"/>
      <c r="O351" s="8"/>
      <c r="P351" s="8"/>
    </row>
    <row r="352" spans="1:16" ht="15.75">
      <c r="A352" s="8"/>
      <c r="B352" s="1"/>
      <c r="C352" s="1"/>
      <c r="D352" s="3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1:16" ht="15.75">
      <c r="A353" s="1"/>
      <c r="B353" s="1"/>
      <c r="C353" s="1"/>
      <c r="D353" s="3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1:16" ht="15.75">
      <c r="A354" s="1"/>
      <c r="B354" s="1"/>
      <c r="C354" s="1"/>
      <c r="D354" s="3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1:16" ht="15.75">
      <c r="A355" s="1"/>
      <c r="B355" s="1"/>
      <c r="C355" s="1"/>
      <c r="D355" s="3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</sheetData>
  <mergeCells count="70">
    <mergeCell ref="A112:O112"/>
    <mergeCell ref="A142:O142"/>
    <mergeCell ref="A171:O171"/>
    <mergeCell ref="A203:O203"/>
    <mergeCell ref="A234:O234"/>
    <mergeCell ref="A6:G6"/>
    <mergeCell ref="H6:P6"/>
    <mergeCell ref="A7:G7"/>
    <mergeCell ref="H7:P7"/>
    <mergeCell ref="E10:G10"/>
    <mergeCell ref="I10:L10"/>
    <mergeCell ref="M10:P10"/>
    <mergeCell ref="B8:O8"/>
    <mergeCell ref="E15:F15"/>
    <mergeCell ref="A16:B16"/>
    <mergeCell ref="A41:P41"/>
    <mergeCell ref="E43:G43"/>
    <mergeCell ref="I43:L43"/>
    <mergeCell ref="M43:P43"/>
    <mergeCell ref="A17:O17"/>
    <mergeCell ref="A111:B111"/>
    <mergeCell ref="E47:F47"/>
    <mergeCell ref="A48:B48"/>
    <mergeCell ref="B72:P72"/>
    <mergeCell ref="E74:G74"/>
    <mergeCell ref="M74:P74"/>
    <mergeCell ref="E78:F78"/>
    <mergeCell ref="A79:B79"/>
    <mergeCell ref="A104:P104"/>
    <mergeCell ref="E106:G106"/>
    <mergeCell ref="M106:P106"/>
    <mergeCell ref="E110:F110"/>
    <mergeCell ref="A49:O49"/>
    <mergeCell ref="A80:O80"/>
    <mergeCell ref="E196:G196"/>
    <mergeCell ref="M196:P196"/>
    <mergeCell ref="A134:P134"/>
    <mergeCell ref="E136:G136"/>
    <mergeCell ref="M136:P136"/>
    <mergeCell ref="E140:F140"/>
    <mergeCell ref="A141:B141"/>
    <mergeCell ref="A163:P163"/>
    <mergeCell ref="E165:G165"/>
    <mergeCell ref="M165:P165"/>
    <mergeCell ref="E169:F169"/>
    <mergeCell ref="A170:B170"/>
    <mergeCell ref="A194:P194"/>
    <mergeCell ref="E265:F265"/>
    <mergeCell ref="E201:F201"/>
    <mergeCell ref="A202:B202"/>
    <mergeCell ref="A226:P226"/>
    <mergeCell ref="E228:G228"/>
    <mergeCell ref="M228:P228"/>
    <mergeCell ref="E232:F232"/>
    <mergeCell ref="A233:B233"/>
    <mergeCell ref="A258:P258"/>
    <mergeCell ref="E260:G260"/>
    <mergeCell ref="I260:L260"/>
    <mergeCell ref="M260:P260"/>
    <mergeCell ref="A326:B326"/>
    <mergeCell ref="A325:B325"/>
    <mergeCell ref="A295:B295"/>
    <mergeCell ref="A266:B266"/>
    <mergeCell ref="A288:P288"/>
    <mergeCell ref="E290:G290"/>
    <mergeCell ref="I290:L290"/>
    <mergeCell ref="M290:P290"/>
    <mergeCell ref="E294:F294"/>
    <mergeCell ref="A267:O267"/>
    <mergeCell ref="A296:O29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1" orientation="landscape" r:id="rId1"/>
  <rowBreaks count="9" manualBreakCount="9">
    <brk id="37" max="16383" man="1"/>
    <brk id="70" max="16383" man="1"/>
    <brk id="97" max="16383" man="1"/>
    <brk id="131" max="16383" man="1"/>
    <brk id="162" max="16383" man="1"/>
    <brk id="192" max="16383" man="1"/>
    <brk id="225" max="15" man="1"/>
    <brk id="257" max="15" man="1"/>
    <brk id="28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ОВЗ</vt:lpstr>
      <vt:lpstr>ОВЗ!Область_печати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Седых</dc:creator>
  <cp:lastModifiedBy>Пользователь</cp:lastModifiedBy>
  <cp:lastPrinted>2021-11-13T09:09:38Z</cp:lastPrinted>
  <dcterms:created xsi:type="dcterms:W3CDTF">2014-11-19T14:12:38Z</dcterms:created>
  <dcterms:modified xsi:type="dcterms:W3CDTF">2022-01-13T13:55:16Z</dcterms:modified>
</cp:coreProperties>
</file>